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Yandex.Disk\Клуб добряков\Отчеты\Отчетны на сайт\2026\"/>
    </mc:Choice>
  </mc:AlternateContent>
  <xr:revisionPtr revIDLastSave="0" documentId="13_ncr:1_{92E19FEC-D5B1-40E2-AA75-78915D62F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дресная помощь" sheetId="1" r:id="rId1"/>
    <sheet name="Лист2" sheetId="2" state="hidden" r:id="rId2"/>
    <sheet name="Лист3" sheetId="3" state="hidden" r:id="rId3"/>
    <sheet name="Системная помощь" sheetId="4" r:id="rId4"/>
    <sheet name="Коробка храбрости" sheetId="5" r:id="rId5"/>
    <sheet name="Помощь семьям " sheetId="6" r:id="rId6"/>
    <sheet name="Уроки доброты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" l="1"/>
  <c r="B9" i="5"/>
  <c r="B6" i="5"/>
  <c r="B5" i="4"/>
  <c r="B30" i="1"/>
  <c r="B25" i="1" l="1"/>
  <c r="B11" i="6" l="1"/>
  <c r="B4" i="7"/>
</calcChain>
</file>

<file path=xl/sharedStrings.xml><?xml version="1.0" encoding="utf-8"?>
<sst xmlns="http://schemas.openxmlformats.org/spreadsheetml/2006/main" count="101" uniqueCount="68">
  <si>
    <t>Дата платежа</t>
  </si>
  <si>
    <t>Сумма, руб.</t>
  </si>
  <si>
    <t>Назначение платежа</t>
  </si>
  <si>
    <t>Оплата медицинских услуг</t>
  </si>
  <si>
    <t>Благополучатель</t>
  </si>
  <si>
    <t>Итого:</t>
  </si>
  <si>
    <t>Всего по программе</t>
  </si>
  <si>
    <t>Программные расходы</t>
  </si>
  <si>
    <t>Оплата медицинского оборудования и ТСР</t>
  </si>
  <si>
    <t>.</t>
  </si>
  <si>
    <t>Проект "Няни особого назначения"</t>
  </si>
  <si>
    <t>Расходы на проект</t>
  </si>
  <si>
    <t>Проект "Психологическая помощь семьям"</t>
  </si>
  <si>
    <t>Проект "Юридическая помощь семьям"</t>
  </si>
  <si>
    <t>Прочие волонтерские проекты</t>
  </si>
  <si>
    <t>Оплата генетического анализа</t>
  </si>
  <si>
    <t>Оплата операции в ООО "ИНСТИТУТ ВРОЖДЁННЫХ ЗАБОЛЕВАНИЙ ЧЕЛЮСТНОЛИЦЕВОЙ ОБЛАСТИ"</t>
  </si>
  <si>
    <t>Оплата слух.аппаратов</t>
  </si>
  <si>
    <t>Оплата реабилитации в РЦ "Три сестры"</t>
  </si>
  <si>
    <t>Оплата реабилитации в РЦ "Родник"</t>
  </si>
  <si>
    <t xml:space="preserve">Джос Наталья </t>
  </si>
  <si>
    <t>Оплата лечения в клинике "МЕДГАРД-ОРЕНБУРГ"</t>
  </si>
  <si>
    <t>Оплата курса реабилитации в РЦ "Преодоление"</t>
  </si>
  <si>
    <t xml:space="preserve"> Программа «Адресная помощь» – август 2026</t>
  </si>
  <si>
    <t xml:space="preserve"> Программа «Системная помощь» – август 2026</t>
  </si>
  <si>
    <t xml:space="preserve"> Программа «Коробка храбрости» – август 2026</t>
  </si>
  <si>
    <t xml:space="preserve"> Программа «Помощь семьям с тяжелобольными детьми» –  август 2026</t>
  </si>
  <si>
    <t xml:space="preserve"> Программа «Уроки доброты» –  август 2026</t>
  </si>
  <si>
    <t xml:space="preserve">Расходы на мероприятия </t>
  </si>
  <si>
    <t>Волонтерские отделения</t>
  </si>
  <si>
    <t>Оплата за наклейки, доставку.</t>
  </si>
  <si>
    <t>Оплата за полиграфическую продукцию, доставку</t>
  </si>
  <si>
    <t>Борукаев Шамиль</t>
  </si>
  <si>
    <t xml:space="preserve">Макшанчиков Владислав </t>
  </si>
  <si>
    <t xml:space="preserve">Бородин Дмитрий </t>
  </si>
  <si>
    <t>Самойленко Елена</t>
  </si>
  <si>
    <t>Соломатов Илья</t>
  </si>
  <si>
    <t>Алексеенков Андрей</t>
  </si>
  <si>
    <t xml:space="preserve">Латыш Никита </t>
  </si>
  <si>
    <t>Оплата лечения в Клинике доктора Бальберта</t>
  </si>
  <si>
    <t>Оплата лечения в клинике American Hospital Tbilisi</t>
  </si>
  <si>
    <t xml:space="preserve">Куликова Варвара </t>
  </si>
  <si>
    <t>Оплата реабилитации в РЦ "Нейрофит-ЮГ"</t>
  </si>
  <si>
    <t>Баданин Максим</t>
  </si>
  <si>
    <t xml:space="preserve">Гариева Милена </t>
  </si>
  <si>
    <t xml:space="preserve">Зудова Вера </t>
  </si>
  <si>
    <t xml:space="preserve">Марков Юрий </t>
  </si>
  <si>
    <t>Оплата операции в клинике "Юхелф"</t>
  </si>
  <si>
    <t>Оплата лечения в клинике "АЛМЕД ГРУПП"</t>
  </si>
  <si>
    <t>Романов Кирилл</t>
  </si>
  <si>
    <t xml:space="preserve">Егоров Макарий </t>
  </si>
  <si>
    <t xml:space="preserve">Оплата операции обследования в ИДВНЭ ИМ. СВТ. ЛУКИ </t>
  </si>
  <si>
    <t>Кузьмина Тамара</t>
  </si>
  <si>
    <t>Оплата лечения в ЦПРИН ДЗМ ГБУЗ</t>
  </si>
  <si>
    <t xml:space="preserve">Выгныч Богдан </t>
  </si>
  <si>
    <t xml:space="preserve">Селезнев Александр </t>
  </si>
  <si>
    <t>Оплата курса реабилитации в РЦ «Адели-Пенза»</t>
  </si>
  <si>
    <t xml:space="preserve">Оплата реабилитации </t>
  </si>
  <si>
    <t>Оплата лечения в клинике "Константа"</t>
  </si>
  <si>
    <t xml:space="preserve">Бадретдинова София </t>
  </si>
  <si>
    <t xml:space="preserve">Джаватова Алия </t>
  </si>
  <si>
    <t>Земляков Даниил</t>
  </si>
  <si>
    <t xml:space="preserve">Андреева Мария </t>
  </si>
  <si>
    <t xml:space="preserve">Оплата обследования в Центре эпилептологии и неврологии </t>
  </si>
  <si>
    <t xml:space="preserve">Оторова Алия </t>
  </si>
  <si>
    <t>Оплата лечения в Морозовской ДГКБ</t>
  </si>
  <si>
    <t xml:space="preserve">Чайка Каролина </t>
  </si>
  <si>
    <t>Оплата лечения в НМИЦ "МНТК "Микрохирургия глаза" им.акад. С.Н. Федорова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</si>
</sst>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6"/>
      <color rgb="FF00B0F0"/>
      <name val="Cambria"/>
      <family val="1"/>
      <charset val="204"/>
      <scheme val="major"/>
    </font>
    <font>
      <sz val="16"/>
      <color theme="1"/>
      <name val="Calibri"/>
      <family val="2"/>
      <charset val="204"/>
      <scheme val="minor"/>
    </font>
    <font>
      <b/>
      <sz val="11"/>
      <color rgb="FF0070C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i/>
      <sz val="11"/>
      <color theme="1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4" fontId="9" fillId="0" borderId="1" xfId="0" applyNumberFormat="1" applyFont="1" applyBorder="1" applyAlignment="1">
      <alignment horizontal="right" vertical="top" wrapText="1"/>
    </xf>
    <xf numFmtId="0" fontId="7" fillId="0" borderId="1" xfId="0" applyFont="1" applyBorder="1"/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4" fontId="9" fillId="3" borderId="1" xfId="0" applyNumberFormat="1" applyFont="1" applyFill="1" applyBorder="1" applyAlignment="1">
      <alignment horizontal="right" vertical="top" wrapText="1"/>
    </xf>
    <xf numFmtId="0" fontId="0" fillId="3" borderId="1" xfId="0" applyFill="1" applyBorder="1"/>
    <xf numFmtId="4" fontId="6" fillId="3" borderId="4" xfId="0" applyNumberFormat="1" applyFont="1" applyFill="1" applyBorder="1" applyAlignment="1">
      <alignment horizontal="right" vertical="top" wrapText="1"/>
    </xf>
    <xf numFmtId="4" fontId="6" fillId="3" borderId="4" xfId="0" applyNumberFormat="1" applyFont="1" applyFill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/>
    </xf>
    <xf numFmtId="14" fontId="8" fillId="3" borderId="8" xfId="0" applyNumberFormat="1" applyFont="1" applyFill="1" applyBorder="1" applyAlignment="1">
      <alignment horizontal="center" wrapText="1"/>
    </xf>
    <xf numFmtId="4" fontId="8" fillId="3" borderId="8" xfId="0" applyNumberFormat="1" applyFont="1" applyFill="1" applyBorder="1" applyAlignment="1">
      <alignment wrapText="1"/>
    </xf>
    <xf numFmtId="0" fontId="1" fillId="3" borderId="8" xfId="0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/>
    </xf>
    <xf numFmtId="4" fontId="0" fillId="0" borderId="4" xfId="0" applyNumberFormat="1" applyBorder="1" applyAlignment="1">
      <alignment horizontal="right" vertical="top"/>
    </xf>
    <xf numFmtId="4" fontId="0" fillId="0" borderId="0" xfId="0" applyNumberFormat="1"/>
    <xf numFmtId="14" fontId="8" fillId="3" borderId="0" xfId="0" applyNumberFormat="1" applyFont="1" applyFill="1" applyAlignment="1">
      <alignment horizontal="center" wrapText="1"/>
    </xf>
    <xf numFmtId="14" fontId="10" fillId="3" borderId="1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4" fontId="12" fillId="0" borderId="4" xfId="0" applyNumberFormat="1" applyFont="1" applyBorder="1" applyAlignment="1">
      <alignment horizontal="right" vertical="top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left" vertical="center" wrapText="1"/>
    </xf>
    <xf numFmtId="14" fontId="10" fillId="0" borderId="1" xfId="0" applyNumberFormat="1" applyFont="1" applyFill="1" applyBorder="1"/>
    <xf numFmtId="4" fontId="10" fillId="0" borderId="1" xfId="0" applyNumberFormat="1" applyFont="1" applyFill="1" applyBorder="1" applyAlignment="1">
      <alignment horizontal="right"/>
    </xf>
    <xf numFmtId="4" fontId="11" fillId="0" borderId="1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4" fontId="0" fillId="0" borderId="0" xfId="0" applyNumberFormat="1" applyFill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4" fontId="11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ill="1" applyBorder="1"/>
    <xf numFmtId="4" fontId="0" fillId="0" borderId="0" xfId="0" applyNumberFormat="1" applyFill="1" applyAlignment="1">
      <alignment horizontal="right" vertical="top"/>
    </xf>
    <xf numFmtId="0" fontId="5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1171574</xdr:colOff>
      <xdr:row>0</xdr:row>
      <xdr:rowOff>1257301</xdr:rowOff>
    </xdr:to>
    <xdr:pic>
      <xdr:nvPicPr>
        <xdr:cNvPr id="3" name="Рисунок 2" descr="логотип клуб дорбряков синии для отчета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14599" cy="1257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1123949</xdr:colOff>
      <xdr:row>0</xdr:row>
      <xdr:rowOff>1257301</xdr:rowOff>
    </xdr:to>
    <xdr:pic>
      <xdr:nvPicPr>
        <xdr:cNvPr id="2" name="Рисунок 1" descr="логотип клуб дорбряков синии для отчета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0"/>
          <a:ext cx="2514599" cy="1257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1675429</xdr:colOff>
      <xdr:row>0</xdr:row>
      <xdr:rowOff>1314450</xdr:rowOff>
    </xdr:to>
    <xdr:pic>
      <xdr:nvPicPr>
        <xdr:cNvPr id="2" name="Рисунок 1" descr="логотип клуб дорбряков синии для отчета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3008929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0</xdr:rowOff>
    </xdr:from>
    <xdr:to>
      <xdr:col>1</xdr:col>
      <xdr:colOff>1095374</xdr:colOff>
      <xdr:row>0</xdr:row>
      <xdr:rowOff>1104900</xdr:rowOff>
    </xdr:to>
    <xdr:pic>
      <xdr:nvPicPr>
        <xdr:cNvPr id="2" name="Рисунок 1" descr="логотип клуб дорбряков синии для отчета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4" y="0"/>
          <a:ext cx="2390775" cy="1104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1019175</xdr:colOff>
      <xdr:row>0</xdr:row>
      <xdr:rowOff>1104900</xdr:rowOff>
    </xdr:to>
    <xdr:pic>
      <xdr:nvPicPr>
        <xdr:cNvPr id="2" name="Рисунок 1" descr="логотип клуб дорбряков синии для отчета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9077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Normal="100" workbookViewId="0">
      <selection activeCell="C37" sqref="C37"/>
    </sheetView>
  </sheetViews>
  <sheetFormatPr defaultRowHeight="15" x14ac:dyDescent="0.25"/>
  <cols>
    <col min="1" max="1" width="20.140625" style="34" customWidth="1"/>
    <col min="2" max="2" width="22.5703125" style="34" customWidth="1"/>
    <col min="3" max="3" width="49.85546875" style="34" customWidth="1"/>
    <col min="4" max="4" width="34" style="34" customWidth="1"/>
    <col min="5" max="5" width="18.28515625" style="34" customWidth="1"/>
    <col min="6" max="6" width="20" style="34" customWidth="1"/>
    <col min="7" max="7" width="9.140625" style="34"/>
    <col min="8" max="8" width="16.5703125" style="34" customWidth="1"/>
    <col min="9" max="9" width="12.42578125" style="34" bestFit="1" customWidth="1"/>
    <col min="10" max="16384" width="9.140625" style="34"/>
  </cols>
  <sheetData>
    <row r="1" spans="1:4" ht="104.25" customHeight="1" x14ac:dyDescent="0.35">
      <c r="C1" s="35" t="s">
        <v>23</v>
      </c>
      <c r="D1" s="36"/>
    </row>
    <row r="2" spans="1:4" ht="15.75" x14ac:dyDescent="0.25">
      <c r="A2" s="37" t="s">
        <v>0</v>
      </c>
      <c r="B2" s="37" t="s">
        <v>1</v>
      </c>
      <c r="C2" s="37"/>
      <c r="D2" s="37" t="s">
        <v>4</v>
      </c>
    </row>
    <row r="3" spans="1:4" x14ac:dyDescent="0.25">
      <c r="A3" s="38" t="s">
        <v>3</v>
      </c>
      <c r="B3" s="38"/>
      <c r="C3" s="38"/>
      <c r="D3" s="38"/>
    </row>
    <row r="4" spans="1:4" ht="42" customHeight="1" x14ac:dyDescent="0.25">
      <c r="A4" s="39">
        <v>46237</v>
      </c>
      <c r="B4" s="40">
        <v>1236720</v>
      </c>
      <c r="C4" s="41" t="s">
        <v>22</v>
      </c>
      <c r="D4" s="41" t="s">
        <v>34</v>
      </c>
    </row>
    <row r="5" spans="1:4" ht="45.75" customHeight="1" x14ac:dyDescent="0.25">
      <c r="A5" s="39">
        <v>46239</v>
      </c>
      <c r="B5" s="40">
        <v>317000</v>
      </c>
      <c r="C5" s="41" t="s">
        <v>19</v>
      </c>
      <c r="D5" s="41" t="s">
        <v>35</v>
      </c>
    </row>
    <row r="6" spans="1:4" ht="42.75" customHeight="1" x14ac:dyDescent="0.25">
      <c r="A6" s="39">
        <v>46246</v>
      </c>
      <c r="B6" s="40">
        <v>249000</v>
      </c>
      <c r="C6" s="41" t="s">
        <v>39</v>
      </c>
      <c r="D6" s="41" t="s">
        <v>36</v>
      </c>
    </row>
    <row r="7" spans="1:4" ht="51.75" customHeight="1" x14ac:dyDescent="0.25">
      <c r="A7" s="39">
        <v>46246</v>
      </c>
      <c r="B7" s="40">
        <v>423100</v>
      </c>
      <c r="C7" s="41" t="s">
        <v>16</v>
      </c>
      <c r="D7" s="41" t="s">
        <v>37</v>
      </c>
    </row>
    <row r="8" spans="1:4" ht="27" customHeight="1" x14ac:dyDescent="0.25">
      <c r="A8" s="39">
        <v>46246</v>
      </c>
      <c r="B8" s="40">
        <v>85000</v>
      </c>
      <c r="C8" s="41" t="s">
        <v>15</v>
      </c>
      <c r="D8" s="41" t="s">
        <v>38</v>
      </c>
    </row>
    <row r="9" spans="1:4" ht="27" customHeight="1" x14ac:dyDescent="0.25">
      <c r="A9" s="39">
        <v>46246</v>
      </c>
      <c r="B9" s="40">
        <v>47100</v>
      </c>
      <c r="C9" s="41" t="s">
        <v>65</v>
      </c>
      <c r="D9" s="41" t="s">
        <v>64</v>
      </c>
    </row>
    <row r="10" spans="1:4" ht="32.25" customHeight="1" x14ac:dyDescent="0.25">
      <c r="A10" s="39">
        <v>46247</v>
      </c>
      <c r="B10" s="40">
        <v>1914000</v>
      </c>
      <c r="C10" s="41" t="s">
        <v>40</v>
      </c>
      <c r="D10" s="41" t="s">
        <v>41</v>
      </c>
    </row>
    <row r="11" spans="1:4" ht="24" customHeight="1" x14ac:dyDescent="0.25">
      <c r="A11" s="39">
        <v>46248</v>
      </c>
      <c r="B11" s="40">
        <v>378000</v>
      </c>
      <c r="C11" s="41" t="s">
        <v>42</v>
      </c>
      <c r="D11" s="41" t="s">
        <v>43</v>
      </c>
    </row>
    <row r="12" spans="1:4" ht="33.75" customHeight="1" x14ac:dyDescent="0.25">
      <c r="A12" s="39">
        <v>46248</v>
      </c>
      <c r="B12" s="40">
        <v>208900</v>
      </c>
      <c r="C12" s="41" t="s">
        <v>67</v>
      </c>
      <c r="D12" s="41" t="s">
        <v>66</v>
      </c>
    </row>
    <row r="13" spans="1:4" ht="24" customHeight="1" x14ac:dyDescent="0.25">
      <c r="A13" s="39">
        <v>46253</v>
      </c>
      <c r="B13" s="40">
        <v>96000</v>
      </c>
      <c r="C13" s="41" t="s">
        <v>47</v>
      </c>
      <c r="D13" s="41" t="s">
        <v>44</v>
      </c>
    </row>
    <row r="14" spans="1:4" ht="22.5" customHeight="1" x14ac:dyDescent="0.25">
      <c r="A14" s="39">
        <v>46253</v>
      </c>
      <c r="B14" s="40">
        <v>497600</v>
      </c>
      <c r="C14" s="41" t="s">
        <v>48</v>
      </c>
      <c r="D14" s="41" t="s">
        <v>45</v>
      </c>
    </row>
    <row r="15" spans="1:4" ht="27.75" customHeight="1" x14ac:dyDescent="0.25">
      <c r="A15" s="39">
        <v>46253</v>
      </c>
      <c r="B15" s="40">
        <v>16649</v>
      </c>
      <c r="C15" s="41" t="s">
        <v>21</v>
      </c>
      <c r="D15" s="41" t="s">
        <v>20</v>
      </c>
    </row>
    <row r="16" spans="1:4" ht="24" customHeight="1" x14ac:dyDescent="0.25">
      <c r="A16" s="39">
        <v>46253</v>
      </c>
      <c r="B16" s="40">
        <v>640500</v>
      </c>
      <c r="C16" s="41" t="s">
        <v>18</v>
      </c>
      <c r="D16" s="41" t="s">
        <v>46</v>
      </c>
    </row>
    <row r="17" spans="1:12" ht="33" customHeight="1" x14ac:dyDescent="0.25">
      <c r="A17" s="39">
        <v>46254</v>
      </c>
      <c r="B17" s="40">
        <v>42000</v>
      </c>
      <c r="C17" s="41" t="s">
        <v>51</v>
      </c>
      <c r="D17" s="41" t="s">
        <v>49</v>
      </c>
    </row>
    <row r="18" spans="1:12" ht="24" customHeight="1" x14ac:dyDescent="0.25">
      <c r="A18" s="39">
        <v>46254</v>
      </c>
      <c r="B18" s="40">
        <v>35300</v>
      </c>
      <c r="C18" s="41" t="s">
        <v>15</v>
      </c>
      <c r="D18" s="41" t="s">
        <v>50</v>
      </c>
    </row>
    <row r="19" spans="1:12" ht="32.25" customHeight="1" x14ac:dyDescent="0.25">
      <c r="A19" s="39">
        <v>46255</v>
      </c>
      <c r="B19" s="40">
        <v>393000</v>
      </c>
      <c r="C19" s="41" t="s">
        <v>53</v>
      </c>
      <c r="D19" s="41" t="s">
        <v>52</v>
      </c>
    </row>
    <row r="20" spans="1:12" ht="24.75" customHeight="1" x14ac:dyDescent="0.25">
      <c r="A20" s="39">
        <v>46259</v>
      </c>
      <c r="B20" s="40">
        <v>276000</v>
      </c>
      <c r="C20" s="41" t="s">
        <v>56</v>
      </c>
      <c r="D20" s="41" t="s">
        <v>54</v>
      </c>
    </row>
    <row r="21" spans="1:12" ht="24" customHeight="1" x14ac:dyDescent="0.25">
      <c r="A21" s="39">
        <v>46259</v>
      </c>
      <c r="B21" s="40">
        <v>317550</v>
      </c>
      <c r="C21" s="41" t="s">
        <v>57</v>
      </c>
      <c r="D21" s="41" t="s">
        <v>55</v>
      </c>
    </row>
    <row r="22" spans="1:12" ht="24" customHeight="1" x14ac:dyDescent="0.25">
      <c r="A22" s="39">
        <v>46261</v>
      </c>
      <c r="B22" s="40">
        <v>839850</v>
      </c>
      <c r="C22" s="41" t="s">
        <v>58</v>
      </c>
      <c r="D22" s="41" t="s">
        <v>59</v>
      </c>
    </row>
    <row r="23" spans="1:12" ht="24" customHeight="1" x14ac:dyDescent="0.25">
      <c r="A23" s="39">
        <v>46265</v>
      </c>
      <c r="B23" s="40">
        <v>1514930</v>
      </c>
      <c r="C23" s="41" t="s">
        <v>58</v>
      </c>
      <c r="D23" s="41" t="s">
        <v>60</v>
      </c>
    </row>
    <row r="24" spans="1:12" ht="30.75" customHeight="1" x14ac:dyDescent="0.25">
      <c r="A24" s="39">
        <v>46265</v>
      </c>
      <c r="B24" s="40">
        <v>33000</v>
      </c>
      <c r="C24" s="41" t="s">
        <v>63</v>
      </c>
      <c r="D24" s="41" t="s">
        <v>61</v>
      </c>
    </row>
    <row r="25" spans="1:12" ht="33.75" customHeight="1" x14ac:dyDescent="0.25">
      <c r="A25" s="42" t="s">
        <v>5</v>
      </c>
      <c r="B25" s="43">
        <f>SUM(B4:B24)</f>
        <v>9561199</v>
      </c>
      <c r="C25" s="44"/>
      <c r="D25" s="44"/>
      <c r="E25" s="45"/>
      <c r="F25" s="46"/>
      <c r="G25" s="46"/>
    </row>
    <row r="26" spans="1:12" ht="33.75" customHeight="1" x14ac:dyDescent="0.25">
      <c r="A26" s="47" t="s">
        <v>8</v>
      </c>
      <c r="B26" s="48"/>
      <c r="C26" s="48"/>
      <c r="D26" s="49"/>
      <c r="G26" s="46"/>
    </row>
    <row r="27" spans="1:12" ht="33.75" customHeight="1" x14ac:dyDescent="0.25">
      <c r="A27" s="39">
        <v>46239</v>
      </c>
      <c r="B27" s="40">
        <v>940000</v>
      </c>
      <c r="C27" s="41" t="s">
        <v>17</v>
      </c>
      <c r="D27" s="41" t="s">
        <v>32</v>
      </c>
      <c r="G27" s="46"/>
    </row>
    <row r="28" spans="1:12" ht="33.75" customHeight="1" x14ac:dyDescent="0.25">
      <c r="A28" s="39">
        <v>46246</v>
      </c>
      <c r="B28" s="40">
        <v>351000</v>
      </c>
      <c r="C28" s="41" t="s">
        <v>17</v>
      </c>
      <c r="D28" s="41" t="s">
        <v>33</v>
      </c>
      <c r="G28" s="46"/>
    </row>
    <row r="29" spans="1:12" ht="33.75" customHeight="1" x14ac:dyDescent="0.25">
      <c r="A29" s="39">
        <v>46265</v>
      </c>
      <c r="B29" s="40">
        <v>220000</v>
      </c>
      <c r="C29" s="41" t="s">
        <v>17</v>
      </c>
      <c r="D29" s="41" t="s">
        <v>62</v>
      </c>
      <c r="G29" s="46"/>
    </row>
    <row r="30" spans="1:12" ht="25.5" customHeight="1" x14ac:dyDescent="0.25">
      <c r="A30" s="42" t="s">
        <v>5</v>
      </c>
      <c r="B30" s="43">
        <f>SUM(B27:B29)</f>
        <v>1511000</v>
      </c>
      <c r="C30" s="50"/>
      <c r="D30" s="50"/>
      <c r="E30" s="46"/>
      <c r="F30" s="46"/>
      <c r="G30" s="46"/>
    </row>
    <row r="31" spans="1:12" x14ac:dyDescent="0.25">
      <c r="A31" s="51" t="s">
        <v>7</v>
      </c>
      <c r="B31" s="51"/>
      <c r="C31" s="51"/>
      <c r="D31" s="51"/>
      <c r="L31" s="34" t="s">
        <v>9</v>
      </c>
    </row>
    <row r="32" spans="1:12" x14ac:dyDescent="0.25">
      <c r="A32" s="52">
        <v>46264</v>
      </c>
      <c r="B32" s="43">
        <v>1993298.91</v>
      </c>
      <c r="C32" s="53"/>
      <c r="D32" s="53"/>
    </row>
    <row r="33" spans="1:6" x14ac:dyDescent="0.25">
      <c r="A33" s="54" t="s">
        <v>6</v>
      </c>
      <c r="B33" s="55">
        <f>B25+B30+B32</f>
        <v>13065497.91</v>
      </c>
      <c r="C33" s="44"/>
      <c r="D33" s="56"/>
    </row>
    <row r="34" spans="1:6" x14ac:dyDescent="0.25">
      <c r="E34" s="46"/>
    </row>
    <row r="35" spans="1:6" x14ac:dyDescent="0.25">
      <c r="B35" s="57"/>
      <c r="C35" s="58"/>
      <c r="D35" s="58"/>
      <c r="E35" s="58"/>
      <c r="F35" s="58"/>
    </row>
    <row r="36" spans="1:6" x14ac:dyDescent="0.25">
      <c r="E36" s="46"/>
    </row>
    <row r="37" spans="1:6" x14ac:dyDescent="0.25">
      <c r="B37" s="46"/>
      <c r="E37" s="46"/>
    </row>
    <row r="38" spans="1:6" x14ac:dyDescent="0.25">
      <c r="B38" s="46"/>
      <c r="E38" s="46"/>
      <c r="F38" s="46"/>
    </row>
    <row r="39" spans="1:6" x14ac:dyDescent="0.25">
      <c r="C39" s="46"/>
      <c r="D39" s="46"/>
    </row>
    <row r="40" spans="1:6" x14ac:dyDescent="0.25">
      <c r="C40" s="46"/>
      <c r="D40" s="46"/>
      <c r="E40" s="46"/>
    </row>
    <row r="41" spans="1:6" x14ac:dyDescent="0.25">
      <c r="C41" s="46"/>
      <c r="D41" s="46"/>
    </row>
    <row r="42" spans="1:6" x14ac:dyDescent="0.25">
      <c r="C42" s="46"/>
      <c r="D42" s="46"/>
    </row>
    <row r="43" spans="1:6" x14ac:dyDescent="0.25">
      <c r="C43" s="46"/>
      <c r="D43" s="46"/>
    </row>
    <row r="44" spans="1:6" x14ac:dyDescent="0.25">
      <c r="D44" s="46"/>
    </row>
    <row r="45" spans="1:6" x14ac:dyDescent="0.25">
      <c r="D45" s="46"/>
    </row>
    <row r="46" spans="1:6" x14ac:dyDescent="0.25">
      <c r="D46" s="46"/>
    </row>
    <row r="47" spans="1:6" x14ac:dyDescent="0.25">
      <c r="D47" s="46"/>
    </row>
  </sheetData>
  <mergeCells count="5">
    <mergeCell ref="C35:F35"/>
    <mergeCell ref="C1:D1"/>
    <mergeCell ref="A31:D31"/>
    <mergeCell ref="A3:D3"/>
    <mergeCell ref="A26:D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activeCell="B4" sqref="B4"/>
    </sheetView>
  </sheetViews>
  <sheetFormatPr defaultRowHeight="15" x14ac:dyDescent="0.25"/>
  <cols>
    <col min="1" max="1" width="22.42578125" customWidth="1"/>
    <col min="2" max="2" width="36.28515625" customWidth="1"/>
    <col min="3" max="3" width="47.85546875" customWidth="1"/>
    <col min="4" max="4" width="39.42578125" customWidth="1"/>
  </cols>
  <sheetData>
    <row r="1" spans="1:4" ht="118.5" customHeight="1" x14ac:dyDescent="0.35">
      <c r="A1" s="26"/>
      <c r="B1" s="26"/>
      <c r="C1" s="27" t="s">
        <v>24</v>
      </c>
      <c r="D1" s="28"/>
    </row>
    <row r="2" spans="1:4" ht="15.75" x14ac:dyDescent="0.25">
      <c r="A2" s="13" t="s">
        <v>0</v>
      </c>
      <c r="B2" s="13" t="s">
        <v>1</v>
      </c>
      <c r="C2" s="13" t="s">
        <v>2</v>
      </c>
      <c r="D2" s="13" t="s">
        <v>4</v>
      </c>
    </row>
    <row r="3" spans="1:4" ht="17.25" customHeight="1" x14ac:dyDescent="0.25">
      <c r="A3" s="25" t="s">
        <v>7</v>
      </c>
      <c r="B3" s="25"/>
      <c r="C3" s="25"/>
      <c r="D3" s="25"/>
    </row>
    <row r="4" spans="1:4" x14ac:dyDescent="0.25">
      <c r="A4" s="14">
        <v>46264</v>
      </c>
      <c r="B4" s="21">
        <v>59762.879999999997</v>
      </c>
      <c r="C4" s="18"/>
      <c r="D4" s="18"/>
    </row>
    <row r="5" spans="1:4" x14ac:dyDescent="0.25">
      <c r="A5" s="4" t="s">
        <v>6</v>
      </c>
      <c r="B5" s="17">
        <f>B4</f>
        <v>59762.879999999997</v>
      </c>
      <c r="C5" s="2"/>
      <c r="D5" s="2"/>
    </row>
    <row r="6" spans="1:4" x14ac:dyDescent="0.25">
      <c r="B6" s="19"/>
    </row>
    <row r="11" spans="1:4" x14ac:dyDescent="0.25">
      <c r="C11" s="20"/>
    </row>
  </sheetData>
  <mergeCells count="3">
    <mergeCell ref="A1:B1"/>
    <mergeCell ref="C1:D1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>
      <selection activeCell="B8" sqref="B8"/>
    </sheetView>
  </sheetViews>
  <sheetFormatPr defaultRowHeight="15" x14ac:dyDescent="0.25"/>
  <cols>
    <col min="1" max="1" width="20" customWidth="1"/>
    <col min="2" max="2" width="29.42578125" customWidth="1"/>
    <col min="3" max="3" width="43" customWidth="1"/>
    <col min="4" max="4" width="46.140625" customWidth="1"/>
  </cols>
  <sheetData>
    <row r="1" spans="1:4" ht="115.5" customHeight="1" x14ac:dyDescent="0.35">
      <c r="A1" s="26"/>
      <c r="B1" s="26"/>
      <c r="C1" s="27" t="s">
        <v>25</v>
      </c>
      <c r="D1" s="28"/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4</v>
      </c>
    </row>
    <row r="3" spans="1:4" x14ac:dyDescent="0.25">
      <c r="A3" s="29" t="s">
        <v>28</v>
      </c>
      <c r="B3" s="29"/>
      <c r="C3" s="29"/>
      <c r="D3" s="29"/>
    </row>
    <row r="4" spans="1:4" x14ac:dyDescent="0.25">
      <c r="A4" s="14">
        <v>46258</v>
      </c>
      <c r="B4" s="21">
        <v>11700</v>
      </c>
      <c r="C4" s="2" t="s">
        <v>30</v>
      </c>
      <c r="D4" s="2" t="s">
        <v>29</v>
      </c>
    </row>
    <row r="5" spans="1:4" ht="30" x14ac:dyDescent="0.25">
      <c r="A5" s="14">
        <v>46258</v>
      </c>
      <c r="B5" s="21">
        <v>117038.18</v>
      </c>
      <c r="C5" s="32" t="s">
        <v>31</v>
      </c>
      <c r="D5" s="2" t="s">
        <v>29</v>
      </c>
    </row>
    <row r="6" spans="1:4" x14ac:dyDescent="0.25">
      <c r="A6" s="24" t="s">
        <v>5</v>
      </c>
      <c r="B6" s="33">
        <f>B4+B5</f>
        <v>128738.18</v>
      </c>
      <c r="C6" s="32"/>
      <c r="D6" s="2"/>
    </row>
    <row r="7" spans="1:4" x14ac:dyDescent="0.25">
      <c r="A7" s="29" t="s">
        <v>7</v>
      </c>
      <c r="B7" s="29"/>
      <c r="C7" s="29"/>
      <c r="D7" s="29"/>
    </row>
    <row r="8" spans="1:4" x14ac:dyDescent="0.25">
      <c r="A8" s="14">
        <v>46264</v>
      </c>
      <c r="B8" s="21">
        <v>156948.01</v>
      </c>
      <c r="C8" s="2"/>
      <c r="D8" s="2"/>
    </row>
    <row r="9" spans="1:4" x14ac:dyDescent="0.25">
      <c r="A9" s="4" t="s">
        <v>6</v>
      </c>
      <c r="B9" s="3">
        <f>B6+B8</f>
        <v>285686.19</v>
      </c>
      <c r="C9" s="2"/>
      <c r="D9" s="2"/>
    </row>
  </sheetData>
  <mergeCells count="4">
    <mergeCell ref="A7:D7"/>
    <mergeCell ref="A1:B1"/>
    <mergeCell ref="C1:D1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workbookViewId="0">
      <selection activeCell="B10" sqref="B10"/>
    </sheetView>
  </sheetViews>
  <sheetFormatPr defaultRowHeight="15" x14ac:dyDescent="0.25"/>
  <cols>
    <col min="1" max="1" width="21" customWidth="1"/>
    <col min="2" max="2" width="20.5703125" customWidth="1"/>
    <col min="3" max="3" width="27.5703125" customWidth="1"/>
    <col min="4" max="4" width="59.140625" customWidth="1"/>
  </cols>
  <sheetData>
    <row r="1" spans="1:4" ht="99.75" customHeight="1" x14ac:dyDescent="0.35">
      <c r="A1" s="26"/>
      <c r="B1" s="26"/>
      <c r="C1" s="30" t="s">
        <v>26</v>
      </c>
      <c r="D1" s="31"/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4</v>
      </c>
    </row>
    <row r="3" spans="1:4" x14ac:dyDescent="0.25">
      <c r="A3" s="25" t="s">
        <v>10</v>
      </c>
      <c r="B3" s="25"/>
      <c r="C3" s="25" t="s">
        <v>7</v>
      </c>
      <c r="D3" s="25"/>
    </row>
    <row r="4" spans="1:4" ht="15.75" x14ac:dyDescent="0.25">
      <c r="A4" s="14">
        <v>46264</v>
      </c>
      <c r="B4" s="10">
        <v>675479.35</v>
      </c>
      <c r="C4" s="11" t="s">
        <v>11</v>
      </c>
      <c r="D4" s="6"/>
    </row>
    <row r="5" spans="1:4" x14ac:dyDescent="0.25">
      <c r="A5" s="25" t="s">
        <v>12</v>
      </c>
      <c r="B5" s="25"/>
      <c r="C5" s="25"/>
      <c r="D5" s="25"/>
    </row>
    <row r="6" spans="1:4" ht="15.75" x14ac:dyDescent="0.25">
      <c r="A6" s="14">
        <v>46264</v>
      </c>
      <c r="B6" s="12">
        <v>198331.19</v>
      </c>
      <c r="C6" s="11" t="s">
        <v>11</v>
      </c>
      <c r="D6" s="6"/>
    </row>
    <row r="7" spans="1:4" x14ac:dyDescent="0.25">
      <c r="A7" s="25" t="s">
        <v>13</v>
      </c>
      <c r="B7" s="25"/>
      <c r="C7" s="25"/>
      <c r="D7" s="25"/>
    </row>
    <row r="8" spans="1:4" x14ac:dyDescent="0.25">
      <c r="A8" s="14">
        <v>46264</v>
      </c>
      <c r="B8" s="12">
        <v>372795.38</v>
      </c>
      <c r="C8" s="9" t="s">
        <v>11</v>
      </c>
      <c r="D8" s="5"/>
    </row>
    <row r="9" spans="1:4" x14ac:dyDescent="0.25">
      <c r="A9" s="25" t="s">
        <v>14</v>
      </c>
      <c r="B9" s="25"/>
      <c r="C9" s="25"/>
      <c r="D9" s="25"/>
    </row>
    <row r="10" spans="1:4" x14ac:dyDescent="0.25">
      <c r="A10" s="14">
        <v>46264</v>
      </c>
      <c r="B10" s="21">
        <v>790474.28</v>
      </c>
      <c r="C10" s="9" t="s">
        <v>11</v>
      </c>
      <c r="D10" s="5"/>
    </row>
    <row r="11" spans="1:4" x14ac:dyDescent="0.25">
      <c r="A11" s="7" t="s">
        <v>6</v>
      </c>
      <c r="B11" s="8">
        <f>B4+B6+B8+B10</f>
        <v>2037080.2</v>
      </c>
      <c r="C11" s="9"/>
      <c r="D11" s="9"/>
    </row>
    <row r="14" spans="1:4" x14ac:dyDescent="0.25">
      <c r="B14" s="22"/>
    </row>
    <row r="15" spans="1:4" x14ac:dyDescent="0.25">
      <c r="B15" s="23"/>
    </row>
  </sheetData>
  <mergeCells count="6">
    <mergeCell ref="A9:D9"/>
    <mergeCell ref="A1:B1"/>
    <mergeCell ref="C1:D1"/>
    <mergeCell ref="A3:D3"/>
    <mergeCell ref="A5:D5"/>
    <mergeCell ref="A7:D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activeCell="B3" sqref="B3"/>
    </sheetView>
  </sheetViews>
  <sheetFormatPr defaultRowHeight="15" x14ac:dyDescent="0.25"/>
  <cols>
    <col min="1" max="1" width="20.5703125" customWidth="1"/>
    <col min="2" max="2" width="16.28515625" customWidth="1"/>
    <col min="3" max="3" width="38.85546875" customWidth="1"/>
    <col min="4" max="4" width="28.7109375" customWidth="1"/>
  </cols>
  <sheetData>
    <row r="1" spans="1:4" ht="96.75" customHeight="1" x14ac:dyDescent="0.35">
      <c r="C1" s="30" t="s">
        <v>27</v>
      </c>
      <c r="D1" s="31"/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4</v>
      </c>
    </row>
    <row r="3" spans="1:4" ht="15.75" x14ac:dyDescent="0.25">
      <c r="A3" s="14">
        <v>46264</v>
      </c>
      <c r="B3" s="21">
        <v>156948.01</v>
      </c>
      <c r="C3" s="15" t="s">
        <v>7</v>
      </c>
      <c r="D3" s="16"/>
    </row>
    <row r="4" spans="1:4" x14ac:dyDescent="0.25">
      <c r="A4" s="7" t="s">
        <v>6</v>
      </c>
      <c r="B4" s="8">
        <f>B3</f>
        <v>156948.01</v>
      </c>
      <c r="C4" s="9"/>
      <c r="D4" s="9"/>
    </row>
  </sheetData>
  <mergeCells count="1">
    <mergeCell ref="C1:D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Адресная помощь</vt:lpstr>
      <vt:lpstr>Лист2</vt:lpstr>
      <vt:lpstr>Лист3</vt:lpstr>
      <vt:lpstr>Системная помощь</vt:lpstr>
      <vt:lpstr>Коробка храбрости</vt:lpstr>
      <vt:lpstr>Помощь семьям </vt:lpstr>
      <vt:lpstr>Уроки доброты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Пользователь</cp:lastModifiedBy>
  <dcterms:created xsi:type="dcterms:W3CDTF">2018-02-06T16:39:26Z</dcterms:created>
  <dcterms:modified xsi:type="dcterms:W3CDTF">2026-09-18T11:11:03Z</dcterms:modified>
</cp:coreProperties>
</file>