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Yandex.Disk\Клуб добряков\Отчеты\Отчетны на сайт\2026\"/>
    </mc:Choice>
  </mc:AlternateContent>
  <xr:revisionPtr revIDLastSave="0" documentId="13_ncr:1_{3C9AA2AE-9EE8-4DBF-81B7-4F9281054F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Адресная помощь" sheetId="1" r:id="rId1"/>
    <sheet name="Лист2" sheetId="2" state="hidden" r:id="rId2"/>
    <sheet name="Лист3" sheetId="3" state="hidden" r:id="rId3"/>
    <sheet name="Системная помощь" sheetId="4" r:id="rId4"/>
    <sheet name="Коробка храбрости" sheetId="5" r:id="rId5"/>
    <sheet name="Помощь семьям " sheetId="6" r:id="rId6"/>
    <sheet name="Уроки доброты" sheetId="7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46" i="1" l="1"/>
  <c r="B9" i="4"/>
  <c r="B6" i="4"/>
  <c r="B41" i="1"/>
  <c r="B35" i="1" l="1"/>
  <c r="B5" i="5"/>
  <c r="B49" i="1" l="1"/>
  <c r="B11" i="6"/>
  <c r="B4" i="7"/>
</calcChain>
</file>

<file path=xl/sharedStrings.xml><?xml version="1.0" encoding="utf-8"?>
<sst xmlns="http://schemas.openxmlformats.org/spreadsheetml/2006/main" count="135" uniqueCount="87">
  <si>
    <t>Дата платежа</t>
  </si>
  <si>
    <t>Сумма, руб.</t>
  </si>
  <si>
    <t>Назначение платежа</t>
  </si>
  <si>
    <t>Оплата медицинских услуг</t>
  </si>
  <si>
    <t>Благополучатель</t>
  </si>
  <si>
    <t>Итого:</t>
  </si>
  <si>
    <t>Всего по программе</t>
  </si>
  <si>
    <t>Программные расходы</t>
  </si>
  <si>
    <t>Оплата медицинского оборудования и ТСР</t>
  </si>
  <si>
    <t>.</t>
  </si>
  <si>
    <t>Проект "Няни особого назначения"</t>
  </si>
  <si>
    <t>Расходы на проект</t>
  </si>
  <si>
    <t>Проект "Психологическая помощь семьям"</t>
  </si>
  <si>
    <t>Проект "Юридическая помощь семьям"</t>
  </si>
  <si>
    <t>Прочие волонтерские проекты</t>
  </si>
  <si>
    <t>Оплата генетического анализа</t>
  </si>
  <si>
    <t>Оплата операции в ООО "ИНСТИТУТ ВРОЖДЁННЫХ ЗАБОЛЕВАНИЙ ЧЕЛЮСТНОЛИЦЕВОЙ ОБЛАСТИ"</t>
  </si>
  <si>
    <t xml:space="preserve">Оплата курса реабилитации </t>
  </si>
  <si>
    <t>Оплата айтрекера</t>
  </si>
  <si>
    <t>Оплата медицинских препаратов и медицинских расходных материалов</t>
  </si>
  <si>
    <t>Трусова Анастасия</t>
  </si>
  <si>
    <t>Оплата медикаментов</t>
  </si>
  <si>
    <t>Оплата слух.аппаратов</t>
  </si>
  <si>
    <t>Оплата курса реабилитации в РЦ «Тоша и Ко»</t>
  </si>
  <si>
    <t>Оплата реабилитации в РЦ "Три сестры"</t>
  </si>
  <si>
    <t xml:space="preserve"> Программа «Адресная помощь» – июль 2026</t>
  </si>
  <si>
    <t xml:space="preserve"> Программа «Системная помощь» – июль 2026</t>
  </si>
  <si>
    <t xml:space="preserve"> Программа «Коробка храбрости» – июль 2026</t>
  </si>
  <si>
    <t xml:space="preserve"> Программа «Помощь семьям с тяжелобольными детьми» –  июль 2026</t>
  </si>
  <si>
    <t xml:space="preserve"> Программа «Уроки доброты» –  июль 2026</t>
  </si>
  <si>
    <t>Мед. оборудование, инструменты и расходные материалы</t>
  </si>
  <si>
    <t xml:space="preserve">Филиал № 1 ФГБУ «1409 ВМКГ» МО </t>
  </si>
  <si>
    <t>Оплата за мед.оборудование</t>
  </si>
  <si>
    <t>31.06.2026</t>
  </si>
  <si>
    <t>Оплата подъемника</t>
  </si>
  <si>
    <t>Щук Ангелина</t>
  </si>
  <si>
    <t xml:space="preserve">Иванова Анастасия </t>
  </si>
  <si>
    <t>Андрющенко Анастасия</t>
  </si>
  <si>
    <t xml:space="preserve">Ибрагимов Даниил </t>
  </si>
  <si>
    <t>Кочарина Галина</t>
  </si>
  <si>
    <t xml:space="preserve">Шмелев Александр </t>
  </si>
  <si>
    <t>Оплата за аллотрансплантаты для хирургии</t>
  </si>
  <si>
    <t>Оплата спец.питания</t>
  </si>
  <si>
    <t>Борин Иван</t>
  </si>
  <si>
    <t xml:space="preserve">Спиридонова Арина </t>
  </si>
  <si>
    <t>Оплата курса реабилитации в РЦ «Прогноз»</t>
  </si>
  <si>
    <t xml:space="preserve">Оплата за настройку слухового аппарата, тональн. пороговую аудиометрию, тимпанометрию, изготовление инд. ушного вкладыша </t>
  </si>
  <si>
    <t>Груздев Александр</t>
  </si>
  <si>
    <t>Глушков Алексей</t>
  </si>
  <si>
    <t xml:space="preserve">Винаков Илья </t>
  </si>
  <si>
    <t>Оплата реабилитации в РЦ "Родник"</t>
  </si>
  <si>
    <t>Ямалиев Вадим</t>
  </si>
  <si>
    <t xml:space="preserve">Мигунов Матвей </t>
  </si>
  <si>
    <t>Оплата реабилитации в РЦ "Апрель"</t>
  </si>
  <si>
    <t>Фомичёва Анастасия</t>
  </si>
  <si>
    <t>Оплата реабилитации в РЦ "Холмы"</t>
  </si>
  <si>
    <t>Лисицкий Сергей</t>
  </si>
  <si>
    <t xml:space="preserve">Сафонцева Маргарита </t>
  </si>
  <si>
    <t xml:space="preserve">Шалагин Максим </t>
  </si>
  <si>
    <t xml:space="preserve">Лабутин Демид </t>
  </si>
  <si>
    <t>Оплата лечения в Ильинской больнице</t>
  </si>
  <si>
    <t xml:space="preserve">Рамалданов Раджаб </t>
  </si>
  <si>
    <t xml:space="preserve">Хворост Ульяна </t>
  </si>
  <si>
    <t xml:space="preserve">Пирожкова Агата </t>
  </si>
  <si>
    <t xml:space="preserve">Хрустов Савелий </t>
  </si>
  <si>
    <t>Павлов Игорь</t>
  </si>
  <si>
    <t xml:space="preserve">Червенко Михаил </t>
  </si>
  <si>
    <t>Меджидова Марина</t>
  </si>
  <si>
    <t>Камалетдинова Мадина</t>
  </si>
  <si>
    <t xml:space="preserve">Джос Наталья </t>
  </si>
  <si>
    <t>Оплата реабилитации в РЦ "ГАЛИЛЕО-МЕД"</t>
  </si>
  <si>
    <t>Оплата реабилитации в РЦ "ЛОГОПЕД-ПРОФИ"</t>
  </si>
  <si>
    <t>Оплата лечения в клинике "МЕДГАРД-ОРЕНБУРГ"</t>
  </si>
  <si>
    <t>Пошивалов Степан</t>
  </si>
  <si>
    <t>Щерблюк Полина</t>
  </si>
  <si>
    <t xml:space="preserve">Данилкович Алексей </t>
  </si>
  <si>
    <t>Ильченко Татьяна</t>
  </si>
  <si>
    <t>Оплата курса реабилитации в РЦ "Преодоление"</t>
  </si>
  <si>
    <t>Оплата курса реабилитации в РЦ "Благополучие"</t>
  </si>
  <si>
    <t>Раханская Агата</t>
  </si>
  <si>
    <t xml:space="preserve">Чуйко Степан </t>
  </si>
  <si>
    <t>Юнусова Сюмбель</t>
  </si>
  <si>
    <t>Оплата реабилитации в РЦ "Реацентр Ярославский"</t>
  </si>
  <si>
    <t>Оплата лечения в ФГБОУ ВО БГМУ МИНЗДРАВА РОССИИ</t>
  </si>
  <si>
    <t>Оплата лечения в клинике "ЭВИМЕД"</t>
  </si>
  <si>
    <t xml:space="preserve">Оплата лечения в Морозовской детской  городской клинической больнице </t>
  </si>
  <si>
    <t>Оторова Алия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</si>
</sst>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04"/>
      <scheme val="minor"/>
    </font>
    <font>
      <b/>
      <sz val="12"/>
      <color rgb="FF0070C0"/>
      <name val="Calibri"/>
      <family val="2"/>
      <charset val="204"/>
      <scheme val="minor"/>
    </font>
    <font>
      <sz val="11"/>
      <color theme="1"/>
      <name val="Cambria"/>
      <family val="1"/>
      <charset val="204"/>
      <scheme val="major"/>
    </font>
    <font>
      <b/>
      <sz val="16"/>
      <color rgb="FF00B0F0"/>
      <name val="Cambria"/>
      <family val="1"/>
      <charset val="204"/>
      <scheme val="major"/>
    </font>
    <font>
      <sz val="16"/>
      <color theme="1"/>
      <name val="Calibri"/>
      <family val="2"/>
      <charset val="204"/>
      <scheme val="minor"/>
    </font>
    <font>
      <b/>
      <sz val="11"/>
      <color rgb="FF0070C0"/>
      <name val="Cambria"/>
      <family val="1"/>
      <charset val="204"/>
      <scheme val="major"/>
    </font>
    <font>
      <sz val="11"/>
      <name val="Cambria"/>
      <family val="1"/>
      <charset val="204"/>
      <scheme val="maj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mbria"/>
      <family val="1"/>
      <charset val="204"/>
      <scheme val="major"/>
    </font>
    <font>
      <b/>
      <sz val="11"/>
      <name val="Cambria"/>
      <family val="1"/>
      <charset val="204"/>
      <scheme val="major"/>
    </font>
    <font>
      <b/>
      <i/>
      <sz val="11"/>
      <color theme="1"/>
      <name val="Cambria"/>
      <family val="1"/>
      <charset val="204"/>
      <scheme val="major"/>
    </font>
    <font>
      <b/>
      <i/>
      <sz val="11"/>
      <name val="Cambria"/>
      <family val="1"/>
      <charset val="204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/>
    <xf numFmtId="4" fontId="9" fillId="0" borderId="1" xfId="0" applyNumberFormat="1" applyFont="1" applyBorder="1" applyAlignment="1">
      <alignment horizontal="right" vertical="top" wrapText="1"/>
    </xf>
    <xf numFmtId="0" fontId="7" fillId="0" borderId="1" xfId="0" applyFont="1" applyBorder="1"/>
    <xf numFmtId="0" fontId="5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7" fillId="3" borderId="1" xfId="0" applyFont="1" applyFill="1" applyBorder="1"/>
    <xf numFmtId="4" fontId="9" fillId="3" borderId="1" xfId="0" applyNumberFormat="1" applyFont="1" applyFill="1" applyBorder="1" applyAlignment="1">
      <alignment horizontal="right" vertical="top" wrapText="1"/>
    </xf>
    <xf numFmtId="0" fontId="0" fillId="3" borderId="1" xfId="0" applyFill="1" applyBorder="1"/>
    <xf numFmtId="4" fontId="6" fillId="3" borderId="4" xfId="0" applyNumberFormat="1" applyFont="1" applyFill="1" applyBorder="1" applyAlignment="1">
      <alignment horizontal="right" vertical="top" wrapText="1"/>
    </xf>
    <xf numFmtId="4" fontId="6" fillId="3" borderId="4" xfId="0" applyNumberFormat="1" applyFont="1" applyFill="1" applyBorder="1" applyAlignment="1">
      <alignment horizontal="left" vertical="top" wrapText="1"/>
    </xf>
    <xf numFmtId="4" fontId="6" fillId="3" borderId="1" xfId="0" applyNumberFormat="1" applyFont="1" applyFill="1" applyBorder="1" applyAlignment="1">
      <alignment horizontal="right" vertical="top" wrapText="1"/>
    </xf>
    <xf numFmtId="0" fontId="0" fillId="3" borderId="0" xfId="0" applyFill="1"/>
    <xf numFmtId="4" fontId="0" fillId="3" borderId="0" xfId="0" applyNumberFormat="1" applyFill="1"/>
    <xf numFmtId="0" fontId="1" fillId="0" borderId="1" xfId="0" applyFont="1" applyBorder="1" applyAlignment="1">
      <alignment horizontal="center" vertical="center"/>
    </xf>
    <xf numFmtId="14" fontId="8" fillId="3" borderId="8" xfId="0" applyNumberFormat="1" applyFont="1" applyFill="1" applyBorder="1" applyAlignment="1">
      <alignment horizontal="center" wrapText="1"/>
    </xf>
    <xf numFmtId="4" fontId="8" fillId="3" borderId="8" xfId="0" applyNumberFormat="1" applyFont="1" applyFill="1" applyBorder="1" applyAlignment="1">
      <alignment wrapText="1"/>
    </xf>
    <xf numFmtId="0" fontId="1" fillId="3" borderId="8" xfId="0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right" vertical="top"/>
    </xf>
    <xf numFmtId="4" fontId="10" fillId="0" borderId="1" xfId="0" applyNumberFormat="1" applyFont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4" fontId="2" fillId="0" borderId="0" xfId="0" applyNumberFormat="1" applyFont="1" applyAlignment="1">
      <alignment horizontal="right" vertical="center"/>
    </xf>
    <xf numFmtId="4" fontId="0" fillId="0" borderId="0" xfId="0" applyNumberFormat="1" applyAlignment="1">
      <alignment horizontal="left"/>
    </xf>
    <xf numFmtId="4" fontId="0" fillId="0" borderId="4" xfId="0" applyNumberFormat="1" applyBorder="1" applyAlignment="1">
      <alignment horizontal="right" vertical="top"/>
    </xf>
    <xf numFmtId="3" fontId="0" fillId="3" borderId="0" xfId="0" applyNumberFormat="1" applyFill="1"/>
    <xf numFmtId="4" fontId="0" fillId="3" borderId="0" xfId="0" applyNumberFormat="1" applyFill="1" applyAlignment="1">
      <alignment horizontal="right" vertical="top"/>
    </xf>
    <xf numFmtId="4" fontId="0" fillId="0" borderId="0" xfId="0" applyNumberFormat="1"/>
    <xf numFmtId="14" fontId="8" fillId="3" borderId="0" xfId="0" applyNumberFormat="1" applyFont="1" applyFill="1" applyAlignment="1">
      <alignment horizontal="center" wrapText="1"/>
    </xf>
    <xf numFmtId="14" fontId="2" fillId="0" borderId="1" xfId="0" applyNumberFormat="1" applyFont="1" applyBorder="1" applyAlignment="1">
      <alignment horizontal="left" vertical="center" wrapText="1"/>
    </xf>
    <xf numFmtId="14" fontId="10" fillId="0" borderId="1" xfId="0" applyNumberFormat="1" applyFont="1" applyBorder="1"/>
    <xf numFmtId="0" fontId="5" fillId="3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5" fillId="3" borderId="1" xfId="0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wrapText="1"/>
    </xf>
    <xf numFmtId="0" fontId="3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center"/>
    </xf>
    <xf numFmtId="0" fontId="5" fillId="3" borderId="2" xfId="0" applyFont="1" applyFill="1" applyBorder="1" applyAlignment="1">
      <alignment horizontal="center" vertical="center"/>
    </xf>
    <xf numFmtId="14" fontId="8" fillId="3" borderId="1" xfId="0" applyNumberFormat="1" applyFont="1" applyFill="1" applyBorder="1" applyAlignment="1">
      <alignment horizontal="center" vertical="center" wrapText="1"/>
    </xf>
    <xf numFmtId="4" fontId="2" fillId="3" borderId="1" xfId="0" applyNumberFormat="1" applyFont="1" applyFill="1" applyBorder="1" applyAlignment="1">
      <alignment horizontal="right" vertical="center"/>
    </xf>
    <xf numFmtId="14" fontId="2" fillId="3" borderId="1" xfId="0" applyNumberFormat="1" applyFont="1" applyFill="1" applyBorder="1" applyAlignment="1">
      <alignment horizontal="left" vertical="center" wrapText="1"/>
    </xf>
    <xf numFmtId="14" fontId="10" fillId="3" borderId="1" xfId="0" applyNumberFormat="1" applyFont="1" applyFill="1" applyBorder="1"/>
    <xf numFmtId="4" fontId="10" fillId="3" borderId="1" xfId="0" applyNumberFormat="1" applyFont="1" applyFill="1" applyBorder="1" applyAlignment="1">
      <alignment horizontal="right"/>
    </xf>
    <xf numFmtId="4" fontId="11" fillId="3" borderId="1" xfId="0" applyNumberFormat="1" applyFont="1" applyFill="1" applyBorder="1" applyAlignment="1">
      <alignment horizontal="right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4" fontId="10" fillId="3" borderId="1" xfId="0" applyNumberFormat="1" applyFont="1" applyFill="1" applyBorder="1" applyAlignment="1">
      <alignment horizontal="right" vertical="center"/>
    </xf>
    <xf numFmtId="4" fontId="11" fillId="3" borderId="1" xfId="0" applyNumberFormat="1" applyFont="1" applyFill="1" applyBorder="1" applyAlignment="1">
      <alignment horizontal="right" vertical="top" wrapText="1"/>
    </xf>
    <xf numFmtId="4" fontId="0" fillId="3" borderId="1" xfId="0" applyNumberForma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1171574</xdr:colOff>
      <xdr:row>0</xdr:row>
      <xdr:rowOff>1257301</xdr:rowOff>
    </xdr:to>
    <xdr:pic>
      <xdr:nvPicPr>
        <xdr:cNvPr id="3" name="Рисунок 2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514599" cy="125730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0</xdr:rowOff>
    </xdr:from>
    <xdr:to>
      <xdr:col>1</xdr:col>
      <xdr:colOff>1123949</xdr:colOff>
      <xdr:row>0</xdr:row>
      <xdr:rowOff>1257301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5" y="0"/>
          <a:ext cx="2514599" cy="125730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47625</xdr:rowOff>
    </xdr:from>
    <xdr:to>
      <xdr:col>1</xdr:col>
      <xdr:colOff>1675429</xdr:colOff>
      <xdr:row>0</xdr:row>
      <xdr:rowOff>1314450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47625"/>
          <a:ext cx="3008929" cy="12668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104774</xdr:colOff>
      <xdr:row>0</xdr:row>
      <xdr:rowOff>0</xdr:rowOff>
    </xdr:from>
    <xdr:to>
      <xdr:col>1</xdr:col>
      <xdr:colOff>1095374</xdr:colOff>
      <xdr:row>0</xdr:row>
      <xdr:rowOff>1104900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4774" y="0"/>
          <a:ext cx="2390775" cy="11049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1019175</xdr:colOff>
      <xdr:row>0</xdr:row>
      <xdr:rowOff>1104900</xdr:rowOff>
    </xdr:to>
    <xdr:pic>
      <xdr:nvPicPr>
        <xdr:cNvPr id="2" name="Рисунок 1" descr="логотип клуб дорбряков синии для отчета.jp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2390775" cy="1104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3"/>
  <sheetViews>
    <sheetView tabSelected="1" zoomScaleNormal="100" workbookViewId="0">
      <selection activeCell="C52" sqref="C52"/>
    </sheetView>
  </sheetViews>
  <sheetFormatPr defaultRowHeight="15" x14ac:dyDescent="0.25"/>
  <cols>
    <col min="1" max="1" width="20.140625" style="13" customWidth="1"/>
    <col min="2" max="2" width="22.5703125" style="13" customWidth="1"/>
    <col min="3" max="3" width="49.85546875" style="13" customWidth="1"/>
    <col min="4" max="4" width="34" style="13" customWidth="1"/>
    <col min="5" max="5" width="18.28515625" style="13" customWidth="1"/>
    <col min="6" max="6" width="20" style="13" customWidth="1"/>
    <col min="7" max="7" width="9.140625" style="13"/>
    <col min="8" max="8" width="16.5703125" style="13" customWidth="1"/>
    <col min="9" max="9" width="12.42578125" style="13" bestFit="1" customWidth="1"/>
    <col min="10" max="16384" width="9.140625" style="13"/>
  </cols>
  <sheetData>
    <row r="1" spans="1:4" ht="104.25" customHeight="1" x14ac:dyDescent="0.35">
      <c r="C1" s="39" t="s">
        <v>25</v>
      </c>
      <c r="D1" s="40"/>
    </row>
    <row r="2" spans="1:4" ht="15.75" x14ac:dyDescent="0.25">
      <c r="A2" s="6" t="s">
        <v>0</v>
      </c>
      <c r="B2" s="6" t="s">
        <v>1</v>
      </c>
      <c r="C2" s="6" t="s">
        <v>2</v>
      </c>
      <c r="D2" s="6" t="s">
        <v>4</v>
      </c>
    </row>
    <row r="3" spans="1:4" x14ac:dyDescent="0.25">
      <c r="A3" s="41" t="s">
        <v>3</v>
      </c>
      <c r="B3" s="41"/>
      <c r="C3" s="41"/>
      <c r="D3" s="41"/>
    </row>
    <row r="4" spans="1:4" ht="42" customHeight="1" x14ac:dyDescent="0.25">
      <c r="A4" s="42">
        <v>46204</v>
      </c>
      <c r="B4" s="43">
        <v>173710</v>
      </c>
      <c r="C4" s="44" t="s">
        <v>45</v>
      </c>
      <c r="D4" s="44" t="s">
        <v>44</v>
      </c>
    </row>
    <row r="5" spans="1:4" ht="45.75" customHeight="1" x14ac:dyDescent="0.25">
      <c r="A5" s="42">
        <v>46204</v>
      </c>
      <c r="B5" s="43">
        <v>15400</v>
      </c>
      <c r="C5" s="44" t="s">
        <v>46</v>
      </c>
      <c r="D5" s="44" t="s">
        <v>43</v>
      </c>
    </row>
    <row r="6" spans="1:4" ht="42.75" customHeight="1" x14ac:dyDescent="0.25">
      <c r="A6" s="42">
        <v>46206</v>
      </c>
      <c r="B6" s="43">
        <v>85000</v>
      </c>
      <c r="C6" s="44" t="s">
        <v>15</v>
      </c>
      <c r="D6" s="44" t="s">
        <v>47</v>
      </c>
    </row>
    <row r="7" spans="1:4" ht="29.25" customHeight="1" x14ac:dyDescent="0.25">
      <c r="A7" s="42">
        <v>46210</v>
      </c>
      <c r="B7" s="43">
        <v>735000</v>
      </c>
      <c r="C7" s="44" t="s">
        <v>24</v>
      </c>
      <c r="D7" s="44" t="s">
        <v>48</v>
      </c>
    </row>
    <row r="8" spans="1:4" ht="42.75" customHeight="1" x14ac:dyDescent="0.25">
      <c r="A8" s="42">
        <v>46213</v>
      </c>
      <c r="B8" s="43">
        <v>346300</v>
      </c>
      <c r="C8" s="44" t="s">
        <v>50</v>
      </c>
      <c r="D8" s="44" t="s">
        <v>49</v>
      </c>
    </row>
    <row r="9" spans="1:4" ht="32.25" customHeight="1" x14ac:dyDescent="0.25">
      <c r="A9" s="42">
        <v>46213</v>
      </c>
      <c r="B9" s="43">
        <v>25300</v>
      </c>
      <c r="C9" s="44" t="s">
        <v>84</v>
      </c>
      <c r="D9" s="44" t="s">
        <v>39</v>
      </c>
    </row>
    <row r="10" spans="1:4" ht="24" customHeight="1" x14ac:dyDescent="0.25">
      <c r="A10" s="42">
        <v>46216</v>
      </c>
      <c r="B10" s="43">
        <v>306000</v>
      </c>
      <c r="C10" s="44" t="s">
        <v>53</v>
      </c>
      <c r="D10" s="44" t="s">
        <v>51</v>
      </c>
    </row>
    <row r="11" spans="1:4" ht="35.25" customHeight="1" x14ac:dyDescent="0.25">
      <c r="A11" s="42">
        <v>46216</v>
      </c>
      <c r="B11" s="43">
        <v>248700</v>
      </c>
      <c r="C11" s="44" t="s">
        <v>50</v>
      </c>
      <c r="D11" s="44" t="s">
        <v>52</v>
      </c>
    </row>
    <row r="12" spans="1:4" ht="54" customHeight="1" x14ac:dyDescent="0.25">
      <c r="A12" s="42">
        <v>46218</v>
      </c>
      <c r="B12" s="43">
        <v>567000</v>
      </c>
      <c r="C12" s="44" t="s">
        <v>55</v>
      </c>
      <c r="D12" s="44" t="s">
        <v>54</v>
      </c>
    </row>
    <row r="13" spans="1:4" ht="33.75" customHeight="1" x14ac:dyDescent="0.25">
      <c r="A13" s="42">
        <v>46220</v>
      </c>
      <c r="B13" s="43">
        <v>900000</v>
      </c>
      <c r="C13" s="44" t="s">
        <v>24</v>
      </c>
      <c r="D13" s="44" t="s">
        <v>56</v>
      </c>
    </row>
    <row r="14" spans="1:4" ht="24" customHeight="1" x14ac:dyDescent="0.25">
      <c r="A14" s="42">
        <v>46220</v>
      </c>
      <c r="B14" s="43">
        <v>2035280</v>
      </c>
      <c r="C14" s="44" t="s">
        <v>60</v>
      </c>
      <c r="D14" s="44" t="s">
        <v>57</v>
      </c>
    </row>
    <row r="15" spans="1:4" ht="53.25" customHeight="1" x14ac:dyDescent="0.25">
      <c r="A15" s="42">
        <v>46220</v>
      </c>
      <c r="B15" s="43">
        <v>422700</v>
      </c>
      <c r="C15" s="44" t="s">
        <v>16</v>
      </c>
      <c r="D15" s="44" t="s">
        <v>58</v>
      </c>
    </row>
    <row r="16" spans="1:4" ht="47.25" customHeight="1" x14ac:dyDescent="0.25">
      <c r="A16" s="42">
        <v>46220</v>
      </c>
      <c r="B16" s="43">
        <v>221100</v>
      </c>
      <c r="C16" s="44" t="s">
        <v>16</v>
      </c>
      <c r="D16" s="44" t="s">
        <v>59</v>
      </c>
    </row>
    <row r="17" spans="1:5" ht="32.25" customHeight="1" x14ac:dyDescent="0.25">
      <c r="A17" s="42">
        <v>46220</v>
      </c>
      <c r="B17" s="43">
        <v>14590</v>
      </c>
      <c r="C17" s="44" t="s">
        <v>85</v>
      </c>
      <c r="D17" s="44" t="s">
        <v>86</v>
      </c>
    </row>
    <row r="18" spans="1:5" ht="49.5" customHeight="1" x14ac:dyDescent="0.25">
      <c r="A18" s="42">
        <v>46223</v>
      </c>
      <c r="B18" s="43">
        <v>434100</v>
      </c>
      <c r="C18" s="44" t="s">
        <v>16</v>
      </c>
      <c r="D18" s="44" t="s">
        <v>61</v>
      </c>
    </row>
    <row r="19" spans="1:5" ht="24" customHeight="1" x14ac:dyDescent="0.25">
      <c r="A19" s="42">
        <v>46226</v>
      </c>
      <c r="B19" s="43">
        <v>250000</v>
      </c>
      <c r="C19" s="44" t="s">
        <v>70</v>
      </c>
      <c r="D19" s="44" t="s">
        <v>62</v>
      </c>
    </row>
    <row r="20" spans="1:5" ht="24" customHeight="1" x14ac:dyDescent="0.25">
      <c r="A20" s="42">
        <v>46226</v>
      </c>
      <c r="B20" s="43">
        <v>170700</v>
      </c>
      <c r="C20" s="44" t="s">
        <v>71</v>
      </c>
      <c r="D20" s="44" t="s">
        <v>63</v>
      </c>
    </row>
    <row r="21" spans="1:5" ht="24" customHeight="1" x14ac:dyDescent="0.25">
      <c r="A21" s="42">
        <v>46226</v>
      </c>
      <c r="B21" s="43">
        <v>220000</v>
      </c>
      <c r="C21" s="44" t="s">
        <v>23</v>
      </c>
      <c r="D21" s="44" t="s">
        <v>64</v>
      </c>
    </row>
    <row r="22" spans="1:5" ht="24" customHeight="1" x14ac:dyDescent="0.25">
      <c r="A22" s="42">
        <v>46226</v>
      </c>
      <c r="B22" s="43">
        <v>220000</v>
      </c>
      <c r="C22" s="44" t="s">
        <v>23</v>
      </c>
      <c r="D22" s="44" t="s">
        <v>65</v>
      </c>
    </row>
    <row r="23" spans="1:5" ht="24" customHeight="1" x14ac:dyDescent="0.25">
      <c r="A23" s="42">
        <v>46226</v>
      </c>
      <c r="B23" s="43">
        <v>220000</v>
      </c>
      <c r="C23" s="44" t="s">
        <v>23</v>
      </c>
      <c r="D23" s="44" t="s">
        <v>66</v>
      </c>
    </row>
    <row r="24" spans="1:5" ht="42.75" customHeight="1" x14ac:dyDescent="0.25">
      <c r="A24" s="42">
        <v>46226</v>
      </c>
      <c r="B24" s="43">
        <v>220000</v>
      </c>
      <c r="C24" s="44" t="s">
        <v>23</v>
      </c>
      <c r="D24" s="44" t="s">
        <v>67</v>
      </c>
    </row>
    <row r="25" spans="1:5" ht="44.25" customHeight="1" x14ac:dyDescent="0.25">
      <c r="A25" s="42">
        <v>46226</v>
      </c>
      <c r="B25" s="43">
        <v>220000</v>
      </c>
      <c r="C25" s="44" t="s">
        <v>23</v>
      </c>
      <c r="D25" s="44" t="s">
        <v>68</v>
      </c>
    </row>
    <row r="26" spans="1:5" ht="20.25" customHeight="1" x14ac:dyDescent="0.25">
      <c r="A26" s="42">
        <v>46226</v>
      </c>
      <c r="B26" s="43">
        <v>99400</v>
      </c>
      <c r="C26" s="44" t="s">
        <v>72</v>
      </c>
      <c r="D26" s="44" t="s">
        <v>69</v>
      </c>
      <c r="E26" s="14"/>
    </row>
    <row r="27" spans="1:5" ht="27" customHeight="1" x14ac:dyDescent="0.25">
      <c r="A27" s="42">
        <v>46231</v>
      </c>
      <c r="B27" s="43">
        <v>340000</v>
      </c>
      <c r="C27" s="44" t="s">
        <v>17</v>
      </c>
      <c r="D27" s="44" t="s">
        <v>73</v>
      </c>
      <c r="E27" s="14"/>
    </row>
    <row r="28" spans="1:5" ht="24.75" customHeight="1" x14ac:dyDescent="0.25">
      <c r="A28" s="42">
        <v>46232</v>
      </c>
      <c r="B28" s="43">
        <v>270000</v>
      </c>
      <c r="C28" s="44" t="s">
        <v>24</v>
      </c>
      <c r="D28" s="44" t="s">
        <v>74</v>
      </c>
    </row>
    <row r="29" spans="1:5" ht="24.75" customHeight="1" x14ac:dyDescent="0.25">
      <c r="A29" s="42">
        <v>46233</v>
      </c>
      <c r="B29" s="43">
        <v>453600</v>
      </c>
      <c r="C29" s="44" t="s">
        <v>77</v>
      </c>
      <c r="D29" s="44" t="s">
        <v>75</v>
      </c>
    </row>
    <row r="30" spans="1:5" ht="24.75" customHeight="1" x14ac:dyDescent="0.25">
      <c r="A30" s="42">
        <v>46233</v>
      </c>
      <c r="B30" s="43">
        <v>250600</v>
      </c>
      <c r="C30" s="44" t="s">
        <v>78</v>
      </c>
      <c r="D30" s="44" t="s">
        <v>76</v>
      </c>
    </row>
    <row r="31" spans="1:5" ht="24.75" customHeight="1" x14ac:dyDescent="0.25">
      <c r="A31" s="42">
        <v>46234</v>
      </c>
      <c r="B31" s="43">
        <v>650000</v>
      </c>
      <c r="C31" s="44" t="s">
        <v>24</v>
      </c>
      <c r="D31" s="44" t="s">
        <v>79</v>
      </c>
    </row>
    <row r="32" spans="1:5" ht="31.5" customHeight="1" x14ac:dyDescent="0.25">
      <c r="A32" s="42">
        <v>46234</v>
      </c>
      <c r="B32" s="43">
        <v>99700</v>
      </c>
      <c r="C32" s="44" t="s">
        <v>82</v>
      </c>
      <c r="D32" s="44" t="s">
        <v>80</v>
      </c>
    </row>
    <row r="33" spans="1:12" ht="32.25" customHeight="1" x14ac:dyDescent="0.25">
      <c r="A33" s="42">
        <v>46234</v>
      </c>
      <c r="B33" s="43">
        <v>65450</v>
      </c>
      <c r="C33" s="44" t="s">
        <v>83</v>
      </c>
      <c r="D33" s="44" t="s">
        <v>40</v>
      </c>
    </row>
    <row r="34" spans="1:12" ht="24.75" customHeight="1" x14ac:dyDescent="0.25">
      <c r="A34" s="42">
        <v>46234</v>
      </c>
      <c r="B34" s="43">
        <v>220000</v>
      </c>
      <c r="C34" s="44" t="s">
        <v>23</v>
      </c>
      <c r="D34" s="44" t="s">
        <v>81</v>
      </c>
    </row>
    <row r="35" spans="1:12" ht="33.75" customHeight="1" x14ac:dyDescent="0.25">
      <c r="A35" s="45" t="s">
        <v>5</v>
      </c>
      <c r="B35" s="46">
        <f>SUM(B4:B34)</f>
        <v>10499630</v>
      </c>
      <c r="C35" s="47"/>
      <c r="D35" s="47"/>
      <c r="E35" s="25"/>
      <c r="F35" s="14"/>
      <c r="G35" s="14"/>
    </row>
    <row r="36" spans="1:12" ht="33.75" customHeight="1" x14ac:dyDescent="0.25">
      <c r="A36" s="48" t="s">
        <v>8</v>
      </c>
      <c r="B36" s="49"/>
      <c r="C36" s="49"/>
      <c r="D36" s="50"/>
      <c r="G36" s="14"/>
    </row>
    <row r="37" spans="1:12" ht="33.75" customHeight="1" x14ac:dyDescent="0.25">
      <c r="A37" s="42">
        <v>46206</v>
      </c>
      <c r="B37" s="43">
        <v>387000</v>
      </c>
      <c r="C37" s="44" t="s">
        <v>22</v>
      </c>
      <c r="D37" s="44" t="s">
        <v>35</v>
      </c>
      <c r="G37" s="14"/>
    </row>
    <row r="38" spans="1:12" ht="33.75" customHeight="1" x14ac:dyDescent="0.25">
      <c r="A38" s="42">
        <v>46213</v>
      </c>
      <c r="B38" s="43">
        <v>490000</v>
      </c>
      <c r="C38" s="44" t="s">
        <v>18</v>
      </c>
      <c r="D38" s="44" t="s">
        <v>36</v>
      </c>
      <c r="G38" s="14"/>
    </row>
    <row r="39" spans="1:12" ht="33.75" customHeight="1" x14ac:dyDescent="0.25">
      <c r="A39" s="42">
        <v>46226</v>
      </c>
      <c r="B39" s="43">
        <v>112900</v>
      </c>
      <c r="C39" s="44" t="s">
        <v>34</v>
      </c>
      <c r="D39" s="44" t="s">
        <v>37</v>
      </c>
      <c r="G39" s="14"/>
    </row>
    <row r="40" spans="1:12" ht="33.75" customHeight="1" x14ac:dyDescent="0.25">
      <c r="A40" s="42" t="s">
        <v>33</v>
      </c>
      <c r="B40" s="43">
        <v>320000</v>
      </c>
      <c r="C40" s="44" t="s">
        <v>22</v>
      </c>
      <c r="D40" s="44" t="s">
        <v>38</v>
      </c>
      <c r="G40" s="14"/>
    </row>
    <row r="41" spans="1:12" ht="25.5" customHeight="1" x14ac:dyDescent="0.25">
      <c r="A41" s="45" t="s">
        <v>5</v>
      </c>
      <c r="B41" s="46">
        <f>SUM(B37:B40)</f>
        <v>1309900</v>
      </c>
      <c r="C41" s="51"/>
      <c r="D41" s="51"/>
      <c r="E41" s="14"/>
      <c r="F41" s="14"/>
      <c r="G41" s="14"/>
    </row>
    <row r="42" spans="1:12" ht="25.5" customHeight="1" x14ac:dyDescent="0.25">
      <c r="A42" s="48" t="s">
        <v>19</v>
      </c>
      <c r="B42" s="49"/>
      <c r="C42" s="49"/>
      <c r="D42" s="50"/>
      <c r="E42" s="14"/>
      <c r="F42" s="14"/>
      <c r="G42" s="14"/>
    </row>
    <row r="43" spans="1:12" ht="25.5" customHeight="1" x14ac:dyDescent="0.25">
      <c r="A43" s="42">
        <v>46226</v>
      </c>
      <c r="B43" s="43">
        <v>578400</v>
      </c>
      <c r="C43" s="9" t="s">
        <v>21</v>
      </c>
      <c r="D43" s="44" t="s">
        <v>39</v>
      </c>
      <c r="E43" s="14"/>
      <c r="F43" s="14"/>
      <c r="G43" s="14"/>
    </row>
    <row r="44" spans="1:12" ht="25.5" customHeight="1" x14ac:dyDescent="0.25">
      <c r="A44" s="42" t="s">
        <v>33</v>
      </c>
      <c r="B44" s="43">
        <v>13717</v>
      </c>
      <c r="C44" s="9" t="s">
        <v>41</v>
      </c>
      <c r="D44" s="44" t="s">
        <v>40</v>
      </c>
      <c r="E44" s="14"/>
      <c r="F44" s="14"/>
      <c r="G44" s="14"/>
    </row>
    <row r="45" spans="1:12" ht="25.5" customHeight="1" x14ac:dyDescent="0.25">
      <c r="A45" s="42" t="s">
        <v>33</v>
      </c>
      <c r="B45" s="43">
        <v>88500</v>
      </c>
      <c r="C45" s="9" t="s">
        <v>42</v>
      </c>
      <c r="D45" s="44" t="s">
        <v>20</v>
      </c>
      <c r="E45" s="14"/>
      <c r="F45" s="14"/>
      <c r="G45" s="14"/>
    </row>
    <row r="46" spans="1:12" ht="25.5" customHeight="1" x14ac:dyDescent="0.25">
      <c r="A46" s="45" t="s">
        <v>5</v>
      </c>
      <c r="B46" s="46">
        <f>B43+B44+B45</f>
        <v>680617</v>
      </c>
      <c r="C46" s="51"/>
      <c r="D46" s="51"/>
      <c r="E46" s="14"/>
      <c r="F46" s="14"/>
      <c r="G46" s="14"/>
    </row>
    <row r="47" spans="1:12" x14ac:dyDescent="0.25">
      <c r="A47" s="36" t="s">
        <v>7</v>
      </c>
      <c r="B47" s="36"/>
      <c r="C47" s="36"/>
      <c r="D47" s="36"/>
      <c r="L47" s="13" t="s">
        <v>9</v>
      </c>
    </row>
    <row r="48" spans="1:12" x14ac:dyDescent="0.25">
      <c r="A48" s="16">
        <v>46233</v>
      </c>
      <c r="B48" s="46">
        <v>2070665.9</v>
      </c>
      <c r="C48" s="5"/>
      <c r="D48" s="5"/>
    </row>
    <row r="49" spans="1:6" x14ac:dyDescent="0.25">
      <c r="A49" s="7" t="s">
        <v>6</v>
      </c>
      <c r="B49" s="52">
        <f>B48+B41+B35+B46</f>
        <v>14560812.9</v>
      </c>
      <c r="C49" s="47"/>
      <c r="D49" s="53"/>
    </row>
    <row r="50" spans="1:6" x14ac:dyDescent="0.25">
      <c r="E50" s="14"/>
    </row>
    <row r="51" spans="1:6" x14ac:dyDescent="0.25">
      <c r="B51" s="26"/>
      <c r="C51" s="31"/>
      <c r="D51" s="31"/>
      <c r="E51" s="31"/>
      <c r="F51" s="31"/>
    </row>
    <row r="52" spans="1:6" x14ac:dyDescent="0.25">
      <c r="E52" s="14"/>
    </row>
    <row r="53" spans="1:6" x14ac:dyDescent="0.25">
      <c r="B53" s="14"/>
      <c r="E53" s="14"/>
    </row>
    <row r="54" spans="1:6" x14ac:dyDescent="0.25">
      <c r="B54" s="14"/>
      <c r="E54" s="14"/>
      <c r="F54" s="14"/>
    </row>
    <row r="55" spans="1:6" x14ac:dyDescent="0.25">
      <c r="C55" s="14"/>
      <c r="D55" s="14"/>
    </row>
    <row r="56" spans="1:6" x14ac:dyDescent="0.25">
      <c r="C56" s="14"/>
      <c r="D56" s="14"/>
      <c r="E56" s="14"/>
    </row>
    <row r="57" spans="1:6" x14ac:dyDescent="0.25">
      <c r="C57" s="14"/>
      <c r="D57" s="14"/>
    </row>
    <row r="58" spans="1:6" x14ac:dyDescent="0.25">
      <c r="C58" s="14"/>
      <c r="D58" s="14"/>
    </row>
    <row r="59" spans="1:6" x14ac:dyDescent="0.25">
      <c r="C59" s="14"/>
      <c r="D59" s="14"/>
    </row>
    <row r="60" spans="1:6" x14ac:dyDescent="0.25">
      <c r="D60" s="14"/>
    </row>
    <row r="61" spans="1:6" x14ac:dyDescent="0.25">
      <c r="D61" s="14"/>
    </row>
    <row r="62" spans="1:6" x14ac:dyDescent="0.25">
      <c r="D62" s="14"/>
    </row>
    <row r="63" spans="1:6" x14ac:dyDescent="0.25">
      <c r="D63" s="14"/>
    </row>
  </sheetData>
  <mergeCells count="6">
    <mergeCell ref="C51:F51"/>
    <mergeCell ref="C1:D1"/>
    <mergeCell ref="A47:D47"/>
    <mergeCell ref="A3:D3"/>
    <mergeCell ref="A36:D36"/>
    <mergeCell ref="A42:D4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>
      <selection activeCell="B6" sqref="B6"/>
    </sheetView>
  </sheetViews>
  <sheetFormatPr defaultRowHeight="15" x14ac:dyDescent="0.25"/>
  <cols>
    <col min="1" max="1" width="22.42578125" customWidth="1"/>
    <col min="2" max="2" width="36.28515625" customWidth="1"/>
    <col min="3" max="3" width="47.85546875" customWidth="1"/>
    <col min="4" max="4" width="39.42578125" customWidth="1"/>
  </cols>
  <sheetData>
    <row r="1" spans="1:4" ht="118.5" customHeight="1" x14ac:dyDescent="0.35">
      <c r="A1" s="35"/>
      <c r="B1" s="35"/>
      <c r="C1" s="32" t="s">
        <v>26</v>
      </c>
      <c r="D1" s="33"/>
    </row>
    <row r="2" spans="1:4" ht="15.75" x14ac:dyDescent="0.25">
      <c r="A2" s="15" t="s">
        <v>0</v>
      </c>
      <c r="B2" s="15" t="s">
        <v>1</v>
      </c>
      <c r="C2" s="15" t="s">
        <v>2</v>
      </c>
      <c r="D2" s="15" t="s">
        <v>4</v>
      </c>
    </row>
    <row r="3" spans="1:4" x14ac:dyDescent="0.25">
      <c r="A3" s="36" t="s">
        <v>30</v>
      </c>
      <c r="B3" s="36"/>
      <c r="C3" s="36"/>
      <c r="D3" s="36"/>
    </row>
    <row r="4" spans="1:4" x14ac:dyDescent="0.25">
      <c r="A4" s="16">
        <v>46209</v>
      </c>
      <c r="B4" s="24">
        <v>71640</v>
      </c>
      <c r="C4" s="29" t="s">
        <v>32</v>
      </c>
      <c r="D4" s="29" t="s">
        <v>31</v>
      </c>
    </row>
    <row r="5" spans="1:4" x14ac:dyDescent="0.25">
      <c r="A5" s="16">
        <v>46209</v>
      </c>
      <c r="B5" s="24">
        <v>93952</v>
      </c>
      <c r="C5" s="29" t="s">
        <v>32</v>
      </c>
      <c r="D5" s="29" t="s">
        <v>31</v>
      </c>
    </row>
    <row r="6" spans="1:4" x14ac:dyDescent="0.25">
      <c r="A6" s="30" t="s">
        <v>5</v>
      </c>
      <c r="B6" s="20">
        <f>SUM(B4:B5)</f>
        <v>165592</v>
      </c>
      <c r="C6" s="29"/>
      <c r="D6" s="29"/>
    </row>
    <row r="7" spans="1:4" ht="17.25" customHeight="1" x14ac:dyDescent="0.25">
      <c r="A7" s="36" t="s">
        <v>7</v>
      </c>
      <c r="B7" s="36"/>
      <c r="C7" s="36"/>
      <c r="D7" s="36"/>
    </row>
    <row r="8" spans="1:4" x14ac:dyDescent="0.25">
      <c r="A8" s="16">
        <v>46233</v>
      </c>
      <c r="B8" s="24">
        <v>128011.94</v>
      </c>
      <c r="C8" s="21"/>
      <c r="D8" s="21"/>
    </row>
    <row r="9" spans="1:4" x14ac:dyDescent="0.25">
      <c r="A9" s="4" t="s">
        <v>6</v>
      </c>
      <c r="B9" s="20">
        <f>B6+B8</f>
        <v>293603.94</v>
      </c>
      <c r="C9" s="2"/>
      <c r="D9" s="2"/>
    </row>
    <row r="10" spans="1:4" x14ac:dyDescent="0.25">
      <c r="B10" s="22"/>
    </row>
    <row r="15" spans="1:4" x14ac:dyDescent="0.25">
      <c r="C15" s="23"/>
    </row>
  </sheetData>
  <mergeCells count="4">
    <mergeCell ref="A1:B1"/>
    <mergeCell ref="C1:D1"/>
    <mergeCell ref="A7:D7"/>
    <mergeCell ref="A3:D3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5"/>
  <sheetViews>
    <sheetView workbookViewId="0">
      <selection activeCell="B4" sqref="B4"/>
    </sheetView>
  </sheetViews>
  <sheetFormatPr defaultRowHeight="15" x14ac:dyDescent="0.25"/>
  <cols>
    <col min="1" max="1" width="20" customWidth="1"/>
    <col min="2" max="2" width="29.42578125" customWidth="1"/>
    <col min="3" max="3" width="43" customWidth="1"/>
    <col min="4" max="4" width="46.140625" customWidth="1"/>
  </cols>
  <sheetData>
    <row r="1" spans="1:4" ht="115.5" customHeight="1" x14ac:dyDescent="0.35">
      <c r="A1" s="35"/>
      <c r="B1" s="35"/>
      <c r="C1" s="32" t="s">
        <v>27</v>
      </c>
      <c r="D1" s="33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4</v>
      </c>
    </row>
    <row r="3" spans="1:4" x14ac:dyDescent="0.25">
      <c r="A3" s="34" t="s">
        <v>7</v>
      </c>
      <c r="B3" s="34"/>
      <c r="C3" s="34"/>
      <c r="D3" s="34"/>
    </row>
    <row r="4" spans="1:4" x14ac:dyDescent="0.25">
      <c r="A4" s="16">
        <v>46233</v>
      </c>
      <c r="B4" s="24">
        <v>105526.36</v>
      </c>
      <c r="C4" s="2"/>
      <c r="D4" s="2"/>
    </row>
    <row r="5" spans="1:4" x14ac:dyDescent="0.25">
      <c r="A5" s="4" t="s">
        <v>6</v>
      </c>
      <c r="B5" s="3">
        <f>B4</f>
        <v>105526.36</v>
      </c>
      <c r="C5" s="2"/>
      <c r="D5" s="2"/>
    </row>
  </sheetData>
  <mergeCells count="3">
    <mergeCell ref="A3:D3"/>
    <mergeCell ref="A1:B1"/>
    <mergeCell ref="C1:D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15"/>
  <sheetViews>
    <sheetView workbookViewId="0">
      <selection activeCell="C14" sqref="C14"/>
    </sheetView>
  </sheetViews>
  <sheetFormatPr defaultRowHeight="15" x14ac:dyDescent="0.25"/>
  <cols>
    <col min="1" max="1" width="21" customWidth="1"/>
    <col min="2" max="2" width="20.5703125" customWidth="1"/>
    <col min="3" max="3" width="27.5703125" customWidth="1"/>
    <col min="4" max="4" width="59.140625" customWidth="1"/>
  </cols>
  <sheetData>
    <row r="1" spans="1:4" ht="99.75" customHeight="1" x14ac:dyDescent="0.35">
      <c r="A1" s="35"/>
      <c r="B1" s="35"/>
      <c r="C1" s="37" t="s">
        <v>28</v>
      </c>
      <c r="D1" s="38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4</v>
      </c>
    </row>
    <row r="3" spans="1:4" x14ac:dyDescent="0.25">
      <c r="A3" s="36" t="s">
        <v>10</v>
      </c>
      <c r="B3" s="36"/>
      <c r="C3" s="36" t="s">
        <v>7</v>
      </c>
      <c r="D3" s="36"/>
    </row>
    <row r="4" spans="1:4" ht="15.75" x14ac:dyDescent="0.25">
      <c r="A4" s="16">
        <v>46233</v>
      </c>
      <c r="B4" s="10">
        <v>669838.1</v>
      </c>
      <c r="C4" s="11" t="s">
        <v>11</v>
      </c>
      <c r="D4" s="6"/>
    </row>
    <row r="5" spans="1:4" x14ac:dyDescent="0.25">
      <c r="A5" s="36" t="s">
        <v>12</v>
      </c>
      <c r="B5" s="36"/>
      <c r="C5" s="36"/>
      <c r="D5" s="36"/>
    </row>
    <row r="6" spans="1:4" ht="15.75" x14ac:dyDescent="0.25">
      <c r="A6" s="16">
        <v>46233</v>
      </c>
      <c r="B6" s="12">
        <v>183891.08</v>
      </c>
      <c r="C6" s="11" t="s">
        <v>11</v>
      </c>
      <c r="D6" s="6"/>
    </row>
    <row r="7" spans="1:4" x14ac:dyDescent="0.25">
      <c r="A7" s="36" t="s">
        <v>13</v>
      </c>
      <c r="B7" s="36"/>
      <c r="C7" s="36"/>
      <c r="D7" s="36"/>
    </row>
    <row r="8" spans="1:4" x14ac:dyDescent="0.25">
      <c r="A8" s="16">
        <v>46233</v>
      </c>
      <c r="B8" s="12">
        <v>369587.11</v>
      </c>
      <c r="C8" s="9" t="s">
        <v>11</v>
      </c>
      <c r="D8" s="5"/>
    </row>
    <row r="9" spans="1:4" x14ac:dyDescent="0.25">
      <c r="A9" s="36" t="s">
        <v>14</v>
      </c>
      <c r="B9" s="36"/>
      <c r="C9" s="36"/>
      <c r="D9" s="36"/>
    </row>
    <row r="10" spans="1:4" x14ac:dyDescent="0.25">
      <c r="A10" s="16">
        <v>46233</v>
      </c>
      <c r="B10" s="24">
        <v>701490.3</v>
      </c>
      <c r="C10" s="9" t="s">
        <v>11</v>
      </c>
      <c r="D10" s="5"/>
    </row>
    <row r="11" spans="1:4" x14ac:dyDescent="0.25">
      <c r="A11" s="7" t="s">
        <v>6</v>
      </c>
      <c r="B11" s="8">
        <f>B4+B6+B8+B10</f>
        <v>1924806.59</v>
      </c>
      <c r="C11" s="9"/>
      <c r="D11" s="9"/>
    </row>
    <row r="14" spans="1:4" x14ac:dyDescent="0.25">
      <c r="B14" s="27"/>
    </row>
    <row r="15" spans="1:4" x14ac:dyDescent="0.25">
      <c r="B15" s="28"/>
    </row>
  </sheetData>
  <mergeCells count="6">
    <mergeCell ref="A9:D9"/>
    <mergeCell ref="A1:B1"/>
    <mergeCell ref="C1:D1"/>
    <mergeCell ref="A3:D3"/>
    <mergeCell ref="A5:D5"/>
    <mergeCell ref="A7:D7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D4"/>
  <sheetViews>
    <sheetView workbookViewId="0">
      <selection activeCell="B3" sqref="B3"/>
    </sheetView>
  </sheetViews>
  <sheetFormatPr defaultRowHeight="15" x14ac:dyDescent="0.25"/>
  <cols>
    <col min="1" max="1" width="20.5703125" customWidth="1"/>
    <col min="2" max="2" width="16.28515625" customWidth="1"/>
    <col min="3" max="3" width="38.85546875" customWidth="1"/>
    <col min="4" max="4" width="28.7109375" customWidth="1"/>
  </cols>
  <sheetData>
    <row r="1" spans="1:4" ht="96.75" customHeight="1" x14ac:dyDescent="0.35">
      <c r="C1" s="37" t="s">
        <v>29</v>
      </c>
      <c r="D1" s="38"/>
    </row>
    <row r="2" spans="1:4" ht="15.75" x14ac:dyDescent="0.25">
      <c r="A2" s="1" t="s">
        <v>0</v>
      </c>
      <c r="B2" s="1" t="s">
        <v>1</v>
      </c>
      <c r="C2" s="1" t="s">
        <v>2</v>
      </c>
      <c r="D2" s="1" t="s">
        <v>4</v>
      </c>
    </row>
    <row r="3" spans="1:4" ht="15.75" x14ac:dyDescent="0.25">
      <c r="A3" s="16">
        <v>46233</v>
      </c>
      <c r="B3" s="19">
        <v>105526.36</v>
      </c>
      <c r="C3" s="17" t="s">
        <v>7</v>
      </c>
      <c r="D3" s="18"/>
    </row>
    <row r="4" spans="1:4" x14ac:dyDescent="0.25">
      <c r="A4" s="7" t="s">
        <v>6</v>
      </c>
      <c r="B4" s="8">
        <f>B3</f>
        <v>105526.36</v>
      </c>
      <c r="C4" s="9"/>
      <c r="D4" s="9"/>
    </row>
  </sheetData>
  <mergeCells count="1">
    <mergeCell ref="C1:D1"/>
  </mergeCells>
  <pageMargins left="0.7" right="0.7" top="0.75" bottom="0.75" header="0.3" footer="0.3"/>
  <pageSetup paperSize="9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Адресная помощь</vt:lpstr>
      <vt:lpstr>Лист2</vt:lpstr>
      <vt:lpstr>Лист3</vt:lpstr>
      <vt:lpstr>Системная помощь</vt:lpstr>
      <vt:lpstr>Коробка храбрости</vt:lpstr>
      <vt:lpstr>Помощь семьям </vt:lpstr>
      <vt:lpstr>Уроки доброты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Катя</dc:creator>
  <cp:lastModifiedBy>Пользователь</cp:lastModifiedBy>
  <dcterms:created xsi:type="dcterms:W3CDTF">2018-02-06T16:39:26Z</dcterms:created>
  <dcterms:modified xsi:type="dcterms:W3CDTF">2026-08-21T07:06:47Z</dcterms:modified>
</cp:coreProperties>
</file>