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.Disk\Клуб добряков\Отчеты\Отчетны на сайт\2026\"/>
    </mc:Choice>
  </mc:AlternateContent>
  <xr:revisionPtr revIDLastSave="0" documentId="13_ncr:1_{312FE20C-27BC-4EF2-B2BB-BA111AB1E5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5" l="1"/>
  <c r="B31" i="1"/>
  <c r="B35" i="1"/>
  <c r="B5" i="4"/>
  <c r="B38" i="1" l="1"/>
  <c r="B11" i="6"/>
  <c r="B4" i="7"/>
</calcChain>
</file>

<file path=xl/sharedStrings.xml><?xml version="1.0" encoding="utf-8"?>
<sst xmlns="http://schemas.openxmlformats.org/spreadsheetml/2006/main" count="105" uniqueCount="69">
  <si>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</si>
  <si>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</si>
  <si>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</si>
  <si>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</si>
  <si>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</si>
  <si>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</si>
  <si>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</si>
  <si>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</si>
  <si>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</si>
  <si>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</si>
  <si>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</si>
  <si>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</si>
  <si>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</si>
  <si>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</si>
  <si>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</si>
  <si>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</si>
  <si>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генетического анализа</t>
  </si>
  <si>
    <t>Оплата курса реабилитации в РЦ «Адели Пенза»</t>
  </si>
  <si>
    <t>Оплата операции в ООО "ИНСТИТУТ ВРОЖДЁННЫХ ЗАБОЛЕВАНИЙ ЧЕЛЮСТНОЛИЦЕВОЙ ОБЛАСТИ"</t>
  </si>
  <si>
    <t>Оплата ортезов</t>
  </si>
  <si>
    <t>Борин Иван</t>
  </si>
  <si>
    <t xml:space="preserve">Оплата курса реабилитации </t>
  </si>
  <si>
    <t xml:space="preserve"> Программа «Адресная помощь» –  апрель 2026</t>
  </si>
  <si>
    <t xml:space="preserve"> Программа «Системная помощь» –  апрель 2026</t>
  </si>
  <si>
    <t xml:space="preserve"> Программа «Коробка храбрости» –  апрель 2026</t>
  </si>
  <si>
    <t xml:space="preserve"> Программа «Помощь семьям с тяжелобольными детьми» –  апрель 2026</t>
  </si>
  <si>
    <t xml:space="preserve"> Программа «Уроки доброты» –  апрель 2026 </t>
  </si>
  <si>
    <t>Хафизов Ирфан</t>
  </si>
  <si>
    <t>Оплата лечения в ХАДАССА МЕДИКАЛ ЛТД</t>
  </si>
  <si>
    <t>Оплата лечения в клинике ЭВИМЕД</t>
  </si>
  <si>
    <t>Кочарина Галина</t>
  </si>
  <si>
    <t>Оплата лечения в МЦ ЕВРОМЕД 03</t>
  </si>
  <si>
    <t>Федорова Анастасия</t>
  </si>
  <si>
    <t>Мыцык Артем</t>
  </si>
  <si>
    <t>Оплата лечения в клинике "МЕДИЦИНА"</t>
  </si>
  <si>
    <t xml:space="preserve">Помыткина Мария </t>
  </si>
  <si>
    <t>Матвеева Светлана</t>
  </si>
  <si>
    <t>Оплата кресла-коляски</t>
  </si>
  <si>
    <t xml:space="preserve">Мельник Надежда </t>
  </si>
  <si>
    <t>Замятин Андрей</t>
  </si>
  <si>
    <t>Оплата курса реабилитации в МЦВЛ</t>
  </si>
  <si>
    <t xml:space="preserve">Климов Лев </t>
  </si>
  <si>
    <t>Костомарова Лина</t>
  </si>
  <si>
    <t xml:space="preserve">Данилюк Роман </t>
  </si>
  <si>
    <t xml:space="preserve">Чернова Елизавета </t>
  </si>
  <si>
    <t xml:space="preserve">Хохряков Лев </t>
  </si>
  <si>
    <t>Стукач Мирон</t>
  </si>
  <si>
    <t xml:space="preserve">Ишанов Кирилл </t>
  </si>
  <si>
    <t>Арсеньева Мария</t>
  </si>
  <si>
    <t>Оплата операции в клинике "Константа"</t>
  </si>
  <si>
    <t>Оплата курса реабилитации в МЦ "Сакура"</t>
  </si>
  <si>
    <t xml:space="preserve">Оплата лечения в Морозовской детской больнице </t>
  </si>
  <si>
    <t>Оплата курса реабилитации в МЦ "Лучик надежды"</t>
  </si>
  <si>
    <t xml:space="preserve">Вараксин Алексей </t>
  </si>
  <si>
    <t xml:space="preserve">Никищенкова Мария </t>
  </si>
  <si>
    <t>Оплата курса реабилитации в РЦ "Янтарь"</t>
  </si>
  <si>
    <t xml:space="preserve">Хатыпова Валерия </t>
  </si>
  <si>
    <t>Спицына Ольга</t>
  </si>
  <si>
    <t>Оплаталечения в ЕМЦ "УГМК-Здоровье"</t>
  </si>
  <si>
    <t>Ли Богдан</t>
  </si>
  <si>
    <t>Оплата операции в American Hospital Tbilisi</t>
  </si>
  <si>
    <t xml:space="preserve">Грицутина Валерия </t>
  </si>
  <si>
    <t xml:space="preserve">Титова Анастасия </t>
  </si>
  <si>
    <t xml:space="preserve">Оплата курса реабилитации в ШКОЛА АФК ДОБЕЖИНЫХ </t>
  </si>
  <si>
    <t>Оплата курса реабилитации в Центре семейной медицины</t>
  </si>
  <si>
    <t>Оплата операции в Центре персонализированной медицины</t>
  </si>
  <si>
    <t>Оплата курса реабилитации в РЦ «Нейрофит»</t>
  </si>
  <si>
    <t>Попова Анастасия</t>
  </si>
  <si>
    <t xml:space="preserve">Чернов Даниил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</si>
</sst>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4" fontId="0" fillId="0" borderId="4" xfId="0" applyNumberFormat="1" applyBorder="1" applyAlignment="1">
      <alignment horizontal="right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right" vertical="center"/>
    </xf>
    <xf numFmtId="14" fontId="2" fillId="3" borderId="1" xfId="0" applyNumberFormat="1" applyFont="1" applyFill="1" applyBorder="1" applyAlignment="1">
      <alignment horizontal="left" vertical="center" wrapText="1"/>
    </xf>
    <xf numFmtId="4" fontId="12" fillId="3" borderId="4" xfId="0" applyNumberFormat="1" applyFont="1" applyFill="1" applyBorder="1" applyAlignment="1">
      <alignment horizontal="right" vertical="top" wrapText="1"/>
    </xf>
    <xf numFmtId="14" fontId="10" fillId="3" borderId="1" xfId="0" applyNumberFormat="1" applyFont="1" applyFill="1" applyBorder="1"/>
    <xf numFmtId="4" fontId="10" fillId="3" borderId="1" xfId="0" applyNumberFormat="1" applyFont="1" applyFill="1" applyBorder="1" applyAlignment="1">
      <alignment horizontal="right"/>
    </xf>
    <xf numFmtId="4" fontId="11" fillId="3" borderId="1" xfId="0" applyNumberFormat="1" applyFont="1" applyFill="1" applyBorder="1" applyAlignment="1">
      <alignment horizontal="right" vertical="center" wrapText="1"/>
    </xf>
    <xf numFmtId="3" fontId="0" fillId="3" borderId="0" xfId="0" applyNumberFormat="1" applyFill="1"/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4" fontId="10" fillId="3" borderId="1" xfId="0" applyNumberFormat="1" applyFont="1" applyFill="1" applyBorder="1" applyAlignment="1">
      <alignment horizontal="right" vertical="center"/>
    </xf>
    <xf numFmtId="4" fontId="0" fillId="3" borderId="4" xfId="0" applyNumberFormat="1" applyFill="1" applyBorder="1" applyAlignment="1">
      <alignment horizontal="right" vertical="top"/>
    </xf>
    <xf numFmtId="4" fontId="11" fillId="3" borderId="1" xfId="0" applyNumberFormat="1" applyFont="1" applyFill="1" applyBorder="1" applyAlignment="1">
      <alignment horizontal="right" vertical="top" wrapText="1"/>
    </xf>
    <xf numFmtId="4" fontId="0" fillId="3" borderId="1" xfId="0" applyNumberFormat="1" applyFill="1" applyBorder="1"/>
    <xf numFmtId="4" fontId="0" fillId="3" borderId="0" xfId="0" applyNumberFormat="1" applyFill="1" applyAlignment="1">
      <alignment horizontal="right" vertical="top"/>
    </xf>
    <xf numFmtId="0" fontId="5" fillId="3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topLeftCell="A22" zoomScaleNormal="100" workbookViewId="0">
      <selection activeCell="F38" sqref="F37:F38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4" ht="104.25" customHeight="1" x14ac:dyDescent="0.35">
      <c r="C1" s="33" t="s">
        <v>22</v>
      </c>
      <c r="D1" s="34"/>
    </row>
    <row r="2" spans="1:4" ht="15.75" x14ac:dyDescent="0.25">
      <c r="A2" s="6" t="s">
        <v>0</v>
      </c>
      <c r="B2" s="6" t="s">
        <v>1</v>
      </c>
      <c r="C2" s="6" t="s">
        <v>2</v>
      </c>
      <c r="D2" s="6" t="s">
        <v>4</v>
      </c>
    </row>
    <row r="3" spans="1:4" x14ac:dyDescent="0.25">
      <c r="A3" s="35" t="s">
        <v>3</v>
      </c>
      <c r="B3" s="35"/>
      <c r="C3" s="35"/>
      <c r="D3" s="35"/>
    </row>
    <row r="4" spans="1:4" ht="42" customHeight="1" x14ac:dyDescent="0.25">
      <c r="A4" s="36">
        <v>46113</v>
      </c>
      <c r="B4" s="37">
        <v>3316930</v>
      </c>
      <c r="C4" s="38" t="s">
        <v>28</v>
      </c>
      <c r="D4" s="38" t="s">
        <v>27</v>
      </c>
    </row>
    <row r="5" spans="1:4" ht="31.5" customHeight="1" x14ac:dyDescent="0.25">
      <c r="A5" s="36">
        <v>46115</v>
      </c>
      <c r="B5" s="37">
        <v>703500</v>
      </c>
      <c r="C5" s="38" t="s">
        <v>10</v>
      </c>
      <c r="D5" s="38" t="s">
        <v>38</v>
      </c>
    </row>
    <row r="6" spans="1:4" ht="21.75" customHeight="1" x14ac:dyDescent="0.25">
      <c r="A6" s="36">
        <v>46115</v>
      </c>
      <c r="B6" s="37">
        <v>1100000</v>
      </c>
      <c r="C6" s="38" t="s">
        <v>40</v>
      </c>
      <c r="D6" s="38" t="s">
        <v>39</v>
      </c>
    </row>
    <row r="7" spans="1:4" ht="29.25" customHeight="1" x14ac:dyDescent="0.25">
      <c r="A7" s="36">
        <v>46120</v>
      </c>
      <c r="B7" s="37">
        <v>44200</v>
      </c>
      <c r="C7" s="38" t="s">
        <v>49</v>
      </c>
      <c r="D7" s="38" t="s">
        <v>41</v>
      </c>
    </row>
    <row r="8" spans="1:4" ht="42.75" customHeight="1" x14ac:dyDescent="0.25">
      <c r="A8" s="36">
        <v>46120</v>
      </c>
      <c r="B8" s="37">
        <v>214100</v>
      </c>
      <c r="C8" s="38" t="s">
        <v>18</v>
      </c>
      <c r="D8" s="38" t="s">
        <v>42</v>
      </c>
    </row>
    <row r="9" spans="1:4" ht="51.75" customHeight="1" x14ac:dyDescent="0.25">
      <c r="A9" s="36">
        <v>46120</v>
      </c>
      <c r="B9" s="37">
        <v>217100</v>
      </c>
      <c r="C9" s="38" t="s">
        <v>18</v>
      </c>
      <c r="D9" s="38" t="s">
        <v>43</v>
      </c>
    </row>
    <row r="10" spans="1:4" ht="27.75" customHeight="1" x14ac:dyDescent="0.25">
      <c r="A10" s="36">
        <v>46120</v>
      </c>
      <c r="B10" s="37">
        <v>283000</v>
      </c>
      <c r="C10" s="38" t="s">
        <v>50</v>
      </c>
      <c r="D10" s="38" t="s">
        <v>44</v>
      </c>
    </row>
    <row r="11" spans="1:4" ht="19.5" customHeight="1" x14ac:dyDescent="0.25">
      <c r="A11" s="36">
        <v>46120</v>
      </c>
      <c r="B11" s="37">
        <v>95800</v>
      </c>
      <c r="C11" s="38" t="s">
        <v>16</v>
      </c>
      <c r="D11" s="38" t="s">
        <v>45</v>
      </c>
    </row>
    <row r="12" spans="1:4" ht="24" customHeight="1" x14ac:dyDescent="0.25">
      <c r="A12" s="36">
        <v>46120</v>
      </c>
      <c r="B12" s="37">
        <v>197700</v>
      </c>
      <c r="C12" s="38" t="s">
        <v>51</v>
      </c>
      <c r="D12" s="38" t="s">
        <v>46</v>
      </c>
    </row>
    <row r="13" spans="1:4" ht="24" customHeight="1" x14ac:dyDescent="0.25">
      <c r="A13" s="36">
        <v>46120</v>
      </c>
      <c r="B13" s="37">
        <v>640500</v>
      </c>
      <c r="C13" s="38" t="s">
        <v>10</v>
      </c>
      <c r="D13" s="38" t="s">
        <v>47</v>
      </c>
    </row>
    <row r="14" spans="1:4" ht="33" customHeight="1" x14ac:dyDescent="0.25">
      <c r="A14" s="36">
        <v>46120</v>
      </c>
      <c r="B14" s="37">
        <v>349500</v>
      </c>
      <c r="C14" s="38" t="s">
        <v>52</v>
      </c>
      <c r="D14" s="38" t="s">
        <v>48</v>
      </c>
    </row>
    <row r="15" spans="1:4" ht="42.75" customHeight="1" x14ac:dyDescent="0.25">
      <c r="A15" s="36">
        <v>46120</v>
      </c>
      <c r="B15" s="37">
        <v>13360</v>
      </c>
      <c r="C15" s="38" t="s">
        <v>29</v>
      </c>
      <c r="D15" s="38" t="s">
        <v>30</v>
      </c>
    </row>
    <row r="16" spans="1:4" ht="24" customHeight="1" x14ac:dyDescent="0.25">
      <c r="A16" s="36">
        <v>46120</v>
      </c>
      <c r="B16" s="37">
        <v>65000</v>
      </c>
      <c r="C16" s="38" t="s">
        <v>31</v>
      </c>
      <c r="D16" s="38" t="s">
        <v>32</v>
      </c>
    </row>
    <row r="17" spans="1:7" ht="24" customHeight="1" x14ac:dyDescent="0.25">
      <c r="A17" s="36">
        <v>46125</v>
      </c>
      <c r="B17" s="37">
        <v>198340</v>
      </c>
      <c r="C17" s="38" t="s">
        <v>28</v>
      </c>
      <c r="D17" s="38" t="s">
        <v>27</v>
      </c>
    </row>
    <row r="18" spans="1:7" ht="24" customHeight="1" x14ac:dyDescent="0.25">
      <c r="A18" s="36">
        <v>46125</v>
      </c>
      <c r="B18" s="37">
        <v>504000</v>
      </c>
      <c r="C18" s="38" t="s">
        <v>55</v>
      </c>
      <c r="D18" s="38" t="s">
        <v>53</v>
      </c>
    </row>
    <row r="19" spans="1:7" ht="24" customHeight="1" x14ac:dyDescent="0.25">
      <c r="A19" s="36">
        <v>46125</v>
      </c>
      <c r="B19" s="37">
        <v>46000</v>
      </c>
      <c r="C19" s="38" t="s">
        <v>21</v>
      </c>
      <c r="D19" s="38" t="s">
        <v>35</v>
      </c>
    </row>
    <row r="20" spans="1:7" ht="44.25" customHeight="1" x14ac:dyDescent="0.25">
      <c r="A20" s="36">
        <v>46125</v>
      </c>
      <c r="B20" s="37">
        <v>431300</v>
      </c>
      <c r="C20" s="38" t="s">
        <v>18</v>
      </c>
      <c r="D20" s="38" t="s">
        <v>54</v>
      </c>
    </row>
    <row r="21" spans="1:7" ht="20.25" customHeight="1" x14ac:dyDescent="0.25">
      <c r="A21" s="36">
        <v>46126</v>
      </c>
      <c r="B21" s="37">
        <v>344000</v>
      </c>
      <c r="C21" s="38" t="s">
        <v>17</v>
      </c>
      <c r="D21" s="38" t="s">
        <v>56</v>
      </c>
      <c r="E21" s="14"/>
    </row>
    <row r="22" spans="1:7" ht="32.25" customHeight="1" x14ac:dyDescent="0.25">
      <c r="A22" s="36">
        <v>46127</v>
      </c>
      <c r="B22" s="37">
        <v>37720</v>
      </c>
      <c r="C22" s="38" t="s">
        <v>58</v>
      </c>
      <c r="D22" s="38" t="s">
        <v>57</v>
      </c>
      <c r="E22" s="14"/>
    </row>
    <row r="23" spans="1:7" ht="27" customHeight="1" x14ac:dyDescent="0.25">
      <c r="A23" s="36">
        <v>46132</v>
      </c>
      <c r="B23" s="37">
        <v>2880000</v>
      </c>
      <c r="C23" s="38" t="s">
        <v>60</v>
      </c>
      <c r="D23" s="38" t="s">
        <v>59</v>
      </c>
      <c r="E23" s="14"/>
    </row>
    <row r="24" spans="1:7" ht="34.5" customHeight="1" x14ac:dyDescent="0.25">
      <c r="A24" s="36">
        <v>46132</v>
      </c>
      <c r="B24" s="37">
        <v>1588975</v>
      </c>
      <c r="C24" s="38" t="s">
        <v>34</v>
      </c>
      <c r="D24" s="38" t="s">
        <v>33</v>
      </c>
    </row>
    <row r="25" spans="1:7" ht="32.25" customHeight="1" x14ac:dyDescent="0.25">
      <c r="A25" s="36">
        <v>46140</v>
      </c>
      <c r="B25" s="39">
        <v>301570</v>
      </c>
      <c r="C25" s="38" t="s">
        <v>63</v>
      </c>
      <c r="D25" s="38" t="s">
        <v>61</v>
      </c>
    </row>
    <row r="26" spans="1:7" ht="29.25" customHeight="1" x14ac:dyDescent="0.25">
      <c r="A26" s="36">
        <v>46140</v>
      </c>
      <c r="B26" s="39">
        <v>195790</v>
      </c>
      <c r="C26" s="38" t="s">
        <v>65</v>
      </c>
      <c r="D26" s="38" t="s">
        <v>62</v>
      </c>
    </row>
    <row r="27" spans="1:7" ht="32.25" customHeight="1" x14ac:dyDescent="0.25">
      <c r="A27" s="36">
        <v>46140</v>
      </c>
      <c r="B27" s="37">
        <v>224800</v>
      </c>
      <c r="C27" s="38" t="s">
        <v>64</v>
      </c>
      <c r="D27" s="38" t="s">
        <v>62</v>
      </c>
    </row>
    <row r="28" spans="1:7" ht="24.75" customHeight="1" x14ac:dyDescent="0.25">
      <c r="A28" s="36">
        <v>46140</v>
      </c>
      <c r="B28" s="37">
        <v>378000</v>
      </c>
      <c r="C28" s="38" t="s">
        <v>66</v>
      </c>
      <c r="D28" s="38" t="s">
        <v>67</v>
      </c>
    </row>
    <row r="29" spans="1:7" ht="24.75" customHeight="1" x14ac:dyDescent="0.25">
      <c r="A29" s="36">
        <v>46141</v>
      </c>
      <c r="B29" s="37">
        <v>342300</v>
      </c>
      <c r="C29" s="38" t="s">
        <v>50</v>
      </c>
      <c r="D29" s="38" t="s">
        <v>68</v>
      </c>
    </row>
    <row r="30" spans="1:7" ht="34.5" customHeight="1" x14ac:dyDescent="0.25">
      <c r="A30" s="36">
        <v>46141</v>
      </c>
      <c r="B30" s="37">
        <v>160000</v>
      </c>
      <c r="C30" s="38" t="s">
        <v>21</v>
      </c>
      <c r="D30" s="38" t="s">
        <v>20</v>
      </c>
    </row>
    <row r="31" spans="1:7" ht="33.75" customHeight="1" x14ac:dyDescent="0.25">
      <c r="A31" s="40" t="s">
        <v>5</v>
      </c>
      <c r="B31" s="41">
        <f>SUM(B4:B30)</f>
        <v>14873485</v>
      </c>
      <c r="C31" s="42"/>
      <c r="D31" s="42"/>
      <c r="E31" s="43"/>
      <c r="F31" s="14"/>
      <c r="G31" s="14"/>
    </row>
    <row r="32" spans="1:7" ht="33.75" customHeight="1" x14ac:dyDescent="0.25">
      <c r="A32" s="44" t="s">
        <v>8</v>
      </c>
      <c r="B32" s="45"/>
      <c r="C32" s="45"/>
      <c r="D32" s="46"/>
      <c r="G32" s="14"/>
    </row>
    <row r="33" spans="1:12" ht="24.75" customHeight="1" x14ac:dyDescent="0.25">
      <c r="A33" s="36">
        <v>46125</v>
      </c>
      <c r="B33" s="37">
        <v>84000</v>
      </c>
      <c r="C33" s="38" t="s">
        <v>19</v>
      </c>
      <c r="D33" s="38" t="s">
        <v>35</v>
      </c>
      <c r="G33" s="14"/>
    </row>
    <row r="34" spans="1:12" ht="24.75" customHeight="1" x14ac:dyDescent="0.25">
      <c r="A34" s="36">
        <v>46132</v>
      </c>
      <c r="B34" s="37">
        <v>330645</v>
      </c>
      <c r="C34" s="38" t="s">
        <v>37</v>
      </c>
      <c r="D34" s="38" t="s">
        <v>36</v>
      </c>
      <c r="G34" s="14"/>
    </row>
    <row r="35" spans="1:12" ht="25.5" customHeight="1" x14ac:dyDescent="0.25">
      <c r="A35" s="40" t="s">
        <v>5</v>
      </c>
      <c r="B35" s="41">
        <f>SUM(B33:B34)</f>
        <v>414645</v>
      </c>
      <c r="C35" s="47"/>
      <c r="D35" s="47"/>
      <c r="E35" s="14"/>
      <c r="F35" s="14"/>
      <c r="G35" s="14"/>
    </row>
    <row r="36" spans="1:12" x14ac:dyDescent="0.25">
      <c r="A36" s="30" t="s">
        <v>7</v>
      </c>
      <c r="B36" s="30"/>
      <c r="C36" s="30"/>
      <c r="D36" s="30"/>
      <c r="L36" s="13" t="s">
        <v>9</v>
      </c>
    </row>
    <row r="37" spans="1:12" x14ac:dyDescent="0.25">
      <c r="A37" s="16">
        <v>46142</v>
      </c>
      <c r="B37" s="48">
        <v>2246298.7799999998</v>
      </c>
      <c r="C37" s="5"/>
      <c r="D37" s="5"/>
    </row>
    <row r="38" spans="1:12" x14ac:dyDescent="0.25">
      <c r="A38" s="7" t="s">
        <v>6</v>
      </c>
      <c r="B38" s="49">
        <f>B37+B35+B31</f>
        <v>17534428.780000001</v>
      </c>
      <c r="C38" s="42"/>
      <c r="D38" s="50"/>
    </row>
    <row r="39" spans="1:12" x14ac:dyDescent="0.25">
      <c r="E39" s="14"/>
    </row>
    <row r="40" spans="1:12" x14ac:dyDescent="0.25">
      <c r="B40" s="51"/>
      <c r="C40" s="52"/>
      <c r="D40" s="52"/>
      <c r="E40" s="52"/>
      <c r="F40" s="52"/>
    </row>
    <row r="41" spans="1:12" x14ac:dyDescent="0.25">
      <c r="A41"/>
      <c r="B41"/>
      <c r="C41"/>
      <c r="D41"/>
      <c r="E41" s="24"/>
      <c r="F41"/>
    </row>
    <row r="42" spans="1:12" x14ac:dyDescent="0.25">
      <c r="B42" s="14"/>
      <c r="E42" s="14"/>
    </row>
    <row r="43" spans="1:12" x14ac:dyDescent="0.25">
      <c r="B43" s="14"/>
      <c r="E43" s="14"/>
      <c r="F43" s="14"/>
    </row>
    <row r="44" spans="1:12" x14ac:dyDescent="0.25">
      <c r="C44" s="14"/>
      <c r="D44" s="14"/>
    </row>
    <row r="45" spans="1:12" x14ac:dyDescent="0.25">
      <c r="C45" s="14"/>
      <c r="D45" s="14"/>
      <c r="E45" s="14"/>
    </row>
    <row r="46" spans="1:12" x14ac:dyDescent="0.25">
      <c r="C46" s="14"/>
      <c r="D46" s="14"/>
    </row>
    <row r="47" spans="1:12" x14ac:dyDescent="0.25">
      <c r="C47" s="14"/>
      <c r="D47" s="14"/>
    </row>
    <row r="48" spans="1:12" x14ac:dyDescent="0.25">
      <c r="C48" s="14"/>
      <c r="D48" s="14"/>
    </row>
    <row r="49" spans="4:4" x14ac:dyDescent="0.25">
      <c r="D49" s="14"/>
    </row>
    <row r="50" spans="4:4" x14ac:dyDescent="0.25">
      <c r="D50" s="14"/>
    </row>
    <row r="51" spans="4:4" x14ac:dyDescent="0.25">
      <c r="D51" s="14"/>
    </row>
    <row r="52" spans="4:4" x14ac:dyDescent="0.25">
      <c r="D52" s="14"/>
    </row>
  </sheetData>
  <mergeCells count="5">
    <mergeCell ref="C40:F40"/>
    <mergeCell ref="C1:D1"/>
    <mergeCell ref="A36:D36"/>
    <mergeCell ref="A3:D3"/>
    <mergeCell ref="A32:D3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B4" sqref="B4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29"/>
      <c r="B1" s="29"/>
      <c r="C1" s="26" t="s">
        <v>23</v>
      </c>
      <c r="D1" s="27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ht="17.25" customHeight="1" x14ac:dyDescent="0.25">
      <c r="A3" s="30" t="s">
        <v>7</v>
      </c>
      <c r="B3" s="30"/>
      <c r="C3" s="30"/>
      <c r="D3" s="30"/>
    </row>
    <row r="4" spans="1:4" x14ac:dyDescent="0.25">
      <c r="A4" s="16">
        <v>46142</v>
      </c>
      <c r="B4" s="20">
        <v>95809.37</v>
      </c>
      <c r="C4" s="21"/>
      <c r="D4" s="21"/>
    </row>
    <row r="5" spans="1:4" x14ac:dyDescent="0.25">
      <c r="A5" s="4" t="s">
        <v>6</v>
      </c>
      <c r="B5" s="20">
        <f>B4</f>
        <v>95809.37</v>
      </c>
      <c r="C5" s="2"/>
      <c r="D5" s="2"/>
    </row>
    <row r="6" spans="1:4" x14ac:dyDescent="0.25">
      <c r="B6" s="22"/>
    </row>
    <row r="11" spans="1:4" x14ac:dyDescent="0.25">
      <c r="C11" s="23"/>
    </row>
  </sheetData>
  <mergeCells count="3"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B4" sqref="B4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29"/>
      <c r="B1" s="29"/>
      <c r="C1" s="26" t="s">
        <v>24</v>
      </c>
      <c r="D1" s="27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28" t="s">
        <v>7</v>
      </c>
      <c r="B3" s="28"/>
      <c r="C3" s="28"/>
      <c r="D3" s="28"/>
    </row>
    <row r="4" spans="1:4" x14ac:dyDescent="0.25">
      <c r="A4" s="16">
        <v>46142</v>
      </c>
      <c r="B4" s="25">
        <v>138710.72</v>
      </c>
      <c r="C4" s="2"/>
      <c r="D4" s="2"/>
    </row>
    <row r="5" spans="1:4" x14ac:dyDescent="0.25">
      <c r="A5" s="4" t="s">
        <v>6</v>
      </c>
      <c r="B5" s="3">
        <f>B4</f>
        <v>138710.72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4"/>
  <sheetViews>
    <sheetView workbookViewId="0">
      <selection activeCell="C16" sqref="C16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29"/>
      <c r="B1" s="29"/>
      <c r="C1" s="31" t="s">
        <v>25</v>
      </c>
      <c r="D1" s="32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0" t="s">
        <v>11</v>
      </c>
      <c r="B3" s="30"/>
      <c r="C3" s="30" t="s">
        <v>7</v>
      </c>
      <c r="D3" s="30"/>
    </row>
    <row r="4" spans="1:4" ht="15.75" x14ac:dyDescent="0.25">
      <c r="A4" s="16">
        <v>46142</v>
      </c>
      <c r="B4" s="10">
        <v>736474.3</v>
      </c>
      <c r="C4" s="11" t="s">
        <v>12</v>
      </c>
      <c r="D4" s="6"/>
    </row>
    <row r="5" spans="1:4" x14ac:dyDescent="0.25">
      <c r="A5" s="30" t="s">
        <v>13</v>
      </c>
      <c r="B5" s="30"/>
      <c r="C5" s="30"/>
      <c r="D5" s="30"/>
    </row>
    <row r="6" spans="1:4" ht="15.75" x14ac:dyDescent="0.25">
      <c r="A6" s="16">
        <v>46142</v>
      </c>
      <c r="B6" s="12">
        <v>235414.19</v>
      </c>
      <c r="C6" s="11" t="s">
        <v>12</v>
      </c>
      <c r="D6" s="6"/>
    </row>
    <row r="7" spans="1:4" x14ac:dyDescent="0.25">
      <c r="A7" s="30" t="s">
        <v>14</v>
      </c>
      <c r="B7" s="30"/>
      <c r="C7" s="30"/>
      <c r="D7" s="30"/>
    </row>
    <row r="8" spans="1:4" x14ac:dyDescent="0.25">
      <c r="A8" s="16">
        <v>46142</v>
      </c>
      <c r="B8" s="12">
        <v>318113.65000000002</v>
      </c>
      <c r="C8" s="9" t="s">
        <v>12</v>
      </c>
      <c r="D8" s="5"/>
    </row>
    <row r="9" spans="1:4" x14ac:dyDescent="0.25">
      <c r="A9" s="30" t="s">
        <v>15</v>
      </c>
      <c r="B9" s="30"/>
      <c r="C9" s="30"/>
      <c r="D9" s="30"/>
    </row>
    <row r="10" spans="1:4" x14ac:dyDescent="0.25">
      <c r="A10" s="16">
        <v>46142</v>
      </c>
      <c r="B10" s="25">
        <v>806608.24</v>
      </c>
      <c r="C10" s="9"/>
      <c r="D10" s="5"/>
    </row>
    <row r="11" spans="1:4" x14ac:dyDescent="0.25">
      <c r="A11" s="7" t="s">
        <v>6</v>
      </c>
      <c r="B11" s="8">
        <f>B4+B6+B8+B10</f>
        <v>2096610.3800000001</v>
      </c>
      <c r="C11" s="9"/>
      <c r="D11" s="9"/>
    </row>
    <row r="14" spans="1:4" x14ac:dyDescent="0.25">
      <c r="B14" s="24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B3" sqref="B3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1" t="s">
        <v>26</v>
      </c>
      <c r="D1" s="32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46142</v>
      </c>
      <c r="B3" s="19">
        <v>138710.72</v>
      </c>
      <c r="C3" s="17" t="s">
        <v>7</v>
      </c>
      <c r="D3" s="18"/>
    </row>
    <row r="4" spans="1:4" x14ac:dyDescent="0.25">
      <c r="A4" s="7" t="s">
        <v>6</v>
      </c>
      <c r="B4" s="8">
        <f>B3</f>
        <v>138710.72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2026-05-26T14:39:22Z</dcterms:modified>
</cp:coreProperties>
</file>