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Yandex.Disk\Клуб добряков\Отчеты\Отчетны на сайт\2026\"/>
    </mc:Choice>
  </mc:AlternateContent>
  <xr:revisionPtr revIDLastSave="0" documentId="13_ncr:1_{B17860E2-D983-45D4-B8CE-99D9613C7D7E}" xr6:coauthVersionLast="47" xr6:coauthVersionMax="47" xr10:uidLastSave="{00000000-0000-0000-0000-000000000000}"/>
  <bookViews>
    <workbookView xWindow="-120" yWindow="-120" windowWidth="29040" windowHeight="15720" activeTab="6" xr2:uid="{00000000-000D-0000-FFFF-FFFF00000000}"/>
  </bookViews>
  <sheets>
    <sheet name="Адресная помощь" sheetId="1" r:id="rId1"/>
    <sheet name="Лист2" sheetId="2" state="hidden" r:id="rId2"/>
    <sheet name="Лист3" sheetId="3" state="hidden" r:id="rId3"/>
    <sheet name="Системная помощь" sheetId="4" r:id="rId4"/>
    <sheet name="Коробка храбрости" sheetId="5" r:id="rId5"/>
    <sheet name="Помощь семьям " sheetId="6" r:id="rId6"/>
    <sheet name="Уроки доброты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3" i="1" l="1"/>
  <c r="B14" i="4"/>
  <c r="B11" i="4"/>
  <c r="B39" i="1" l="1"/>
  <c r="B42" i="1" s="1"/>
  <c r="B5" i="5" l="1"/>
  <c r="B11" i="6" l="1"/>
  <c r="B4" i="7"/>
</calcChain>
</file>

<file path=xl/sharedStrings.xml><?xml version="1.0" encoding="utf-8"?>
<sst xmlns="http://schemas.openxmlformats.org/spreadsheetml/2006/main" count="129" uniqueCount="77">
  <si>
    <t>Дата платежа</t>
  </si>
  <si>
    <t>Сумма, руб.</t>
  </si>
  <si>
    <t>Назначение платежа</t>
  </si>
  <si>
    <t>Оплата медицинских услуг</t>
  </si>
  <si>
    <t>Благополучатель</t>
  </si>
  <si>
    <t>Итого:</t>
  </si>
  <si>
    <t>Всего по программе</t>
  </si>
  <si>
    <t>Программные расходы</t>
  </si>
  <si>
    <t>Оплата медицинского оборудования и ТСР</t>
  </si>
  <si>
    <t>.</t>
  </si>
  <si>
    <t>Оплата курса реабилитации в РЦ «Три сестры»</t>
  </si>
  <si>
    <t>Проект "Няни особого назначения"</t>
  </si>
  <si>
    <t>Расходы на проект</t>
  </si>
  <si>
    <t>Проект "Психологическая помощь семьям"</t>
  </si>
  <si>
    <t>Проект "Юридическая помощь семьям"</t>
  </si>
  <si>
    <t>Прочие волонтерские проекты</t>
  </si>
  <si>
    <t>Оплата генетического анализа</t>
  </si>
  <si>
    <t>Оплата курса реабилитации в РЦ «Преодоление»</t>
  </si>
  <si>
    <t>Тишкова Кристина</t>
  </si>
  <si>
    <t>Оплата кресла-коляски</t>
  </si>
  <si>
    <t>Оплата курса реабилитации в РЦ «Адели Пенза»</t>
  </si>
  <si>
    <t>Оплата курса реабилитации в РЦ «Янтарь»</t>
  </si>
  <si>
    <t>Оплата операции в ООО "ИНСТИТУТ ВРОЖДЁННЫХ ЗАБОЛЕВАНИЙ ЧЕЛЮСТНОЛИЦЕВОЙ ОБЛАСТИ"</t>
  </si>
  <si>
    <t>Оплата курса реабилитации в РЦ "Адели Пенза"</t>
  </si>
  <si>
    <t xml:space="preserve"> Программа «Адресная помощь» –  январь 2026</t>
  </si>
  <si>
    <t xml:space="preserve"> Программа «Системная помощь» –  январь 2026</t>
  </si>
  <si>
    <t xml:space="preserve"> Программа «Коробка храбрости» –  январь 2026</t>
  </si>
  <si>
    <t xml:space="preserve"> Программа «Помощь семьям с тяжелобольными детьми» –  январь 2026</t>
  </si>
  <si>
    <t xml:space="preserve"> Программа «Уроки доброты» –  январь 2026</t>
  </si>
  <si>
    <t>Мед. оборудование, инструменты и расходные материалы</t>
  </si>
  <si>
    <t>Оплата медицинского оборудования</t>
  </si>
  <si>
    <t>ФГБУ «НМИЦ ВМТ им. А.А. Вишневского» МО</t>
  </si>
  <si>
    <t xml:space="preserve">ФГКУ «1602 ВКГ» МО РФ </t>
  </si>
  <si>
    <t>ФГБУ «1409 ВМКГ» МО России</t>
  </si>
  <si>
    <t>Родионова Валерия</t>
  </si>
  <si>
    <t>Гилязетдинова Роксана</t>
  </si>
  <si>
    <t>Оплата звукового процессора</t>
  </si>
  <si>
    <t>Зотов Максим</t>
  </si>
  <si>
    <t>Ситникова Юлия</t>
  </si>
  <si>
    <t>Горьковой Иван</t>
  </si>
  <si>
    <t>Швецова Арина</t>
  </si>
  <si>
    <t>Оплата операции в American Hospital Tbilisi</t>
  </si>
  <si>
    <t>Пулях Всеволод</t>
  </si>
  <si>
    <t xml:space="preserve">Мерзляков Антон </t>
  </si>
  <si>
    <t xml:space="preserve">Оплата курса реабилитации </t>
  </si>
  <si>
    <t>Ковалева Анна</t>
  </si>
  <si>
    <t>Калабухов Роман</t>
  </si>
  <si>
    <t>Оплата лечения в клинике Хадасса</t>
  </si>
  <si>
    <t>Оплата протеза предплечья</t>
  </si>
  <si>
    <t>Оплата туторов</t>
  </si>
  <si>
    <t xml:space="preserve">Глинский Иван </t>
  </si>
  <si>
    <t>Роскош Данил</t>
  </si>
  <si>
    <t>Озорнина Зара</t>
  </si>
  <si>
    <t>Панова Зареслава</t>
  </si>
  <si>
    <t xml:space="preserve">Оплата лечения в  Морозовской ДГКБ </t>
  </si>
  <si>
    <t>Оплата обследования в  Fondazione Toscana Gabriele Monasterio</t>
  </si>
  <si>
    <t xml:space="preserve">Савочкина Ульяна </t>
  </si>
  <si>
    <t>Сиденко Максим</t>
  </si>
  <si>
    <t>Шайхутдинова Зифа</t>
  </si>
  <si>
    <t xml:space="preserve">Чикалина Анна </t>
  </si>
  <si>
    <t>Гарибян Тигран</t>
  </si>
  <si>
    <t>Хорева Светлана</t>
  </si>
  <si>
    <t>Залевский Глеб</t>
  </si>
  <si>
    <t xml:space="preserve">Бахилина Юлия </t>
  </si>
  <si>
    <t xml:space="preserve">Данилюк Роман </t>
  </si>
  <si>
    <t xml:space="preserve">Киселева Анна </t>
  </si>
  <si>
    <t xml:space="preserve">Горбачев Григорий </t>
  </si>
  <si>
    <t>Оплата курса реабилитации в ФОЦ "Счастье мое"</t>
  </si>
  <si>
    <t xml:space="preserve">Оплата обследования в КДЦ ТОМОГРАД </t>
  </si>
  <si>
    <t>Петров Дмитрий</t>
  </si>
  <si>
    <t>Акентьева Полина</t>
  </si>
  <si>
    <t xml:space="preserve">Яковлев Егор </t>
  </si>
  <si>
    <t>Оплата курса реабилитации в Клинике Доктора Бальберта</t>
  </si>
  <si>
    <t xml:space="preserve">Лукманов Хабир </t>
  </si>
  <si>
    <t>Лукманов Дамир</t>
  </si>
  <si>
    <t xml:space="preserve">Пашинцев Федор </t>
  </si>
  <si>
    <t>Гончарова Анастасия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</si>
</sst>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04"/>
      <scheme val="minor"/>
    </font>
    <font>
      <b/>
      <sz val="12"/>
      <color rgb="FF0070C0"/>
      <name val="Calibri"/>
      <family val="2"/>
      <charset val="204"/>
      <scheme val="minor"/>
    </font>
    <font>
      <sz val="11"/>
      <color theme="1"/>
      <name val="Cambria"/>
      <family val="1"/>
      <charset val="204"/>
      <scheme val="major"/>
    </font>
    <font>
      <b/>
      <sz val="16"/>
      <color rgb="FF00B0F0"/>
      <name val="Cambria"/>
      <family val="1"/>
      <charset val="204"/>
      <scheme val="major"/>
    </font>
    <font>
      <sz val="16"/>
      <color theme="1"/>
      <name val="Calibri"/>
      <family val="2"/>
      <charset val="204"/>
      <scheme val="minor"/>
    </font>
    <font>
      <b/>
      <sz val="11"/>
      <color rgb="FF0070C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i/>
      <sz val="11"/>
      <color theme="1"/>
      <name val="Cambria"/>
      <family val="1"/>
      <charset val="204"/>
      <scheme val="major"/>
    </font>
    <font>
      <b/>
      <i/>
      <sz val="11"/>
      <name val="Cambria"/>
      <family val="1"/>
      <charset val="204"/>
      <scheme val="major"/>
    </font>
    <font>
      <b/>
      <i/>
      <sz val="11"/>
      <color rgb="FF000000"/>
      <name val="Cambria"/>
      <family val="1"/>
      <charset val="204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CCC085"/>
      </left>
      <right style="thin">
        <color rgb="FFCCC085"/>
      </right>
      <top style="thin">
        <color rgb="FFCCC085"/>
      </top>
      <bottom style="thin">
        <color rgb="FFCCC085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4" fontId="9" fillId="0" borderId="1" xfId="0" applyNumberFormat="1" applyFont="1" applyBorder="1" applyAlignment="1">
      <alignment horizontal="right" vertical="top" wrapText="1"/>
    </xf>
    <xf numFmtId="0" fontId="7" fillId="0" borderId="1" xfId="0" applyFont="1" applyBorder="1"/>
    <xf numFmtId="0" fontId="5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7" fillId="3" borderId="1" xfId="0" applyFont="1" applyFill="1" applyBorder="1"/>
    <xf numFmtId="4" fontId="9" fillId="3" borderId="1" xfId="0" applyNumberFormat="1" applyFont="1" applyFill="1" applyBorder="1" applyAlignment="1">
      <alignment horizontal="right" vertical="top" wrapText="1"/>
    </xf>
    <xf numFmtId="0" fontId="0" fillId="3" borderId="1" xfId="0" applyFill="1" applyBorder="1"/>
    <xf numFmtId="4" fontId="6" fillId="3" borderId="4" xfId="0" applyNumberFormat="1" applyFont="1" applyFill="1" applyBorder="1" applyAlignment="1">
      <alignment horizontal="right" vertical="top" wrapText="1"/>
    </xf>
    <xf numFmtId="4" fontId="6" fillId="3" borderId="4" xfId="0" applyNumberFormat="1" applyFont="1" applyFill="1" applyBorder="1" applyAlignment="1">
      <alignment horizontal="left" vertical="top" wrapText="1"/>
    </xf>
    <xf numFmtId="4" fontId="6" fillId="3" borderId="1" xfId="0" applyNumberFormat="1" applyFont="1" applyFill="1" applyBorder="1" applyAlignment="1">
      <alignment horizontal="right" vertical="top" wrapText="1"/>
    </xf>
    <xf numFmtId="0" fontId="0" fillId="3" borderId="0" xfId="0" applyFill="1"/>
    <xf numFmtId="4" fontId="0" fillId="3" borderId="0" xfId="0" applyNumberFormat="1" applyFill="1"/>
    <xf numFmtId="0" fontId="1" fillId="0" borderId="1" xfId="0" applyFont="1" applyBorder="1" applyAlignment="1">
      <alignment horizontal="center" vertical="center"/>
    </xf>
    <xf numFmtId="14" fontId="8" fillId="3" borderId="8" xfId="0" applyNumberFormat="1" applyFont="1" applyFill="1" applyBorder="1" applyAlignment="1">
      <alignment horizontal="center" wrapText="1"/>
    </xf>
    <xf numFmtId="4" fontId="8" fillId="3" borderId="8" xfId="0" applyNumberFormat="1" applyFont="1" applyFill="1" applyBorder="1" applyAlignment="1">
      <alignment wrapText="1"/>
    </xf>
    <xf numFmtId="0" fontId="1" fillId="3" borderId="8" xfId="0" applyFont="1" applyFill="1" applyBorder="1" applyAlignment="1">
      <alignment horizontal="center" vertical="center"/>
    </xf>
    <xf numFmtId="4" fontId="0" fillId="3" borderId="1" xfId="0" applyNumberFormat="1" applyFill="1" applyBorder="1" applyAlignment="1">
      <alignment horizontal="right" vertical="top"/>
    </xf>
    <xf numFmtId="4" fontId="2" fillId="0" borderId="1" xfId="0" applyNumberFormat="1" applyFont="1" applyBorder="1" applyAlignment="1">
      <alignment horizontal="right" vertical="center"/>
    </xf>
    <xf numFmtId="4" fontId="10" fillId="0" borderId="1" xfId="0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4" fontId="2" fillId="0" borderId="0" xfId="0" applyNumberFormat="1" applyFont="1" applyAlignment="1">
      <alignment horizontal="right" vertical="center"/>
    </xf>
    <xf numFmtId="4" fontId="0" fillId="0" borderId="0" xfId="0" applyNumberFormat="1" applyAlignment="1">
      <alignment horizontal="left"/>
    </xf>
    <xf numFmtId="4" fontId="0" fillId="0" borderId="0" xfId="0" applyNumberFormat="1"/>
    <xf numFmtId="4" fontId="0" fillId="0" borderId="0" xfId="0" applyNumberFormat="1" applyAlignment="1">
      <alignment horizontal="right" vertical="top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0" fillId="0" borderId="0" xfId="0"/>
    <xf numFmtId="0" fontId="5" fillId="3" borderId="1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wrapText="1"/>
    </xf>
    <xf numFmtId="4" fontId="0" fillId="0" borderId="4" xfId="0" applyNumberFormat="1" applyBorder="1" applyAlignment="1">
      <alignment horizontal="right" vertical="top"/>
    </xf>
    <xf numFmtId="14" fontId="8" fillId="3" borderId="1" xfId="0" applyNumberFormat="1" applyFont="1" applyFill="1" applyBorder="1" applyAlignment="1">
      <alignment horizontal="center" wrapText="1"/>
    </xf>
    <xf numFmtId="4" fontId="6" fillId="3" borderId="1" xfId="0" applyNumberFormat="1" applyFont="1" applyFill="1" applyBorder="1" applyAlignment="1">
      <alignment horizontal="left" vertical="center" wrapText="1"/>
    </xf>
    <xf numFmtId="4" fontId="6" fillId="3" borderId="1" xfId="0" applyNumberFormat="1" applyFont="1" applyFill="1" applyBorder="1" applyAlignment="1">
      <alignment horizontal="left" vertical="top" wrapText="1"/>
    </xf>
    <xf numFmtId="14" fontId="12" fillId="3" borderId="1" xfId="0" applyNumberFormat="1" applyFont="1" applyFill="1" applyBorder="1" applyAlignment="1">
      <alignment horizontal="center" wrapText="1"/>
    </xf>
    <xf numFmtId="3" fontId="0" fillId="0" borderId="0" xfId="0" applyNumberFormat="1"/>
    <xf numFmtId="0" fontId="3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/>
    </xf>
    <xf numFmtId="0" fontId="5" fillId="3" borderId="2" xfId="0" applyFont="1" applyFill="1" applyBorder="1" applyAlignment="1">
      <alignment horizontal="center" vertical="center"/>
    </xf>
    <xf numFmtId="14" fontId="8" fillId="3" borderId="1" xfId="0" applyNumberFormat="1" applyFont="1" applyFill="1" applyBorder="1" applyAlignment="1">
      <alignment horizontal="center" vertical="center" wrapText="1"/>
    </xf>
    <xf numFmtId="4" fontId="2" fillId="3" borderId="1" xfId="0" applyNumberFormat="1" applyFont="1" applyFill="1" applyBorder="1" applyAlignment="1">
      <alignment horizontal="right" vertical="center"/>
    </xf>
    <xf numFmtId="14" fontId="2" fillId="3" borderId="1" xfId="0" applyNumberFormat="1" applyFont="1" applyFill="1" applyBorder="1" applyAlignment="1">
      <alignment horizontal="left" vertical="center" wrapText="1"/>
    </xf>
    <xf numFmtId="14" fontId="10" fillId="3" borderId="1" xfId="0" applyNumberFormat="1" applyFont="1" applyFill="1" applyBorder="1"/>
    <xf numFmtId="4" fontId="11" fillId="3" borderId="1" xfId="0" applyNumberFormat="1" applyFont="1" applyFill="1" applyBorder="1" applyAlignment="1">
      <alignment horizontal="right" vertical="center" wrapText="1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4" fontId="2" fillId="3" borderId="1" xfId="0" applyNumberFormat="1" applyFont="1" applyFill="1" applyBorder="1" applyAlignment="1">
      <alignment horizontal="right" vertical="center" wrapText="1"/>
    </xf>
    <xf numFmtId="4" fontId="10" fillId="3" borderId="1" xfId="0" applyNumberFormat="1" applyFont="1" applyFill="1" applyBorder="1" applyAlignment="1">
      <alignment horizontal="right" vertical="center"/>
    </xf>
    <xf numFmtId="4" fontId="11" fillId="3" borderId="1" xfId="0" applyNumberFormat="1" applyFont="1" applyFill="1" applyBorder="1" applyAlignment="1">
      <alignment horizontal="right" vertical="top" wrapText="1"/>
    </xf>
    <xf numFmtId="4" fontId="0" fillId="3" borderId="1" xfId="0" applyNumberForma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1171574</xdr:colOff>
      <xdr:row>0</xdr:row>
      <xdr:rowOff>1257301</xdr:rowOff>
    </xdr:to>
    <xdr:pic>
      <xdr:nvPicPr>
        <xdr:cNvPr id="3" name="Рисунок 2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514599" cy="125730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0</xdr:rowOff>
    </xdr:from>
    <xdr:to>
      <xdr:col>1</xdr:col>
      <xdr:colOff>1123949</xdr:colOff>
      <xdr:row>0</xdr:row>
      <xdr:rowOff>1257301</xdr:rowOff>
    </xdr:to>
    <xdr:pic>
      <xdr:nvPicPr>
        <xdr:cNvPr id="2" name="Рисунок 1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0"/>
          <a:ext cx="2514599" cy="125730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47625</xdr:rowOff>
    </xdr:from>
    <xdr:to>
      <xdr:col>1</xdr:col>
      <xdr:colOff>1675429</xdr:colOff>
      <xdr:row>0</xdr:row>
      <xdr:rowOff>1314450</xdr:rowOff>
    </xdr:to>
    <xdr:pic>
      <xdr:nvPicPr>
        <xdr:cNvPr id="2" name="Рисунок 1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7625"/>
          <a:ext cx="3008929" cy="12668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104774</xdr:colOff>
      <xdr:row>0</xdr:row>
      <xdr:rowOff>0</xdr:rowOff>
    </xdr:from>
    <xdr:to>
      <xdr:col>1</xdr:col>
      <xdr:colOff>1095374</xdr:colOff>
      <xdr:row>0</xdr:row>
      <xdr:rowOff>1104900</xdr:rowOff>
    </xdr:to>
    <xdr:pic>
      <xdr:nvPicPr>
        <xdr:cNvPr id="2" name="Рисунок 1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4" y="0"/>
          <a:ext cx="2390775" cy="11049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1019175</xdr:colOff>
      <xdr:row>0</xdr:row>
      <xdr:rowOff>1104900</xdr:rowOff>
    </xdr:to>
    <xdr:pic>
      <xdr:nvPicPr>
        <xdr:cNvPr id="2" name="Рисунок 1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390775" cy="1104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6"/>
  <sheetViews>
    <sheetView zoomScaleNormal="100" workbookViewId="0">
      <selection activeCell="D54" sqref="D54"/>
    </sheetView>
  </sheetViews>
  <sheetFormatPr defaultRowHeight="15" x14ac:dyDescent="0.25"/>
  <cols>
    <col min="1" max="1" width="20.140625" style="13" customWidth="1"/>
    <col min="2" max="2" width="22.5703125" style="13" customWidth="1"/>
    <col min="3" max="3" width="49.85546875" style="13" customWidth="1"/>
    <col min="4" max="4" width="34" style="13" customWidth="1"/>
    <col min="5" max="5" width="18.28515625" style="13" customWidth="1"/>
    <col min="6" max="6" width="20" style="13" customWidth="1"/>
    <col min="7" max="7" width="9.140625" style="13"/>
    <col min="8" max="8" width="16.5703125" style="13" customWidth="1"/>
    <col min="9" max="9" width="12.42578125" style="13" bestFit="1" customWidth="1"/>
    <col min="10" max="16384" width="9.140625" style="13"/>
  </cols>
  <sheetData>
    <row r="1" spans="1:6" ht="104.25" customHeight="1" x14ac:dyDescent="0.35">
      <c r="C1" s="41" t="s">
        <v>24</v>
      </c>
      <c r="D1" s="42"/>
      <c r="E1"/>
      <c r="F1"/>
    </row>
    <row r="2" spans="1:6" ht="15.75" x14ac:dyDescent="0.25">
      <c r="A2" s="6" t="s">
        <v>0</v>
      </c>
      <c r="B2" s="6" t="s">
        <v>1</v>
      </c>
      <c r="C2" s="6" t="s">
        <v>2</v>
      </c>
      <c r="D2" s="6" t="s">
        <v>4</v>
      </c>
      <c r="E2"/>
      <c r="F2"/>
    </row>
    <row r="3" spans="1:6" x14ac:dyDescent="0.25">
      <c r="A3" s="43" t="s">
        <v>3</v>
      </c>
      <c r="B3" s="43"/>
      <c r="C3" s="43"/>
      <c r="D3" s="43"/>
      <c r="E3"/>
      <c r="F3"/>
    </row>
    <row r="4" spans="1:6" ht="21" customHeight="1" x14ac:dyDescent="0.25">
      <c r="A4" s="44">
        <v>46037</v>
      </c>
      <c r="B4" s="45">
        <v>402500</v>
      </c>
      <c r="C4" s="46" t="s">
        <v>21</v>
      </c>
      <c r="D4" s="46" t="s">
        <v>34</v>
      </c>
      <c r="E4"/>
      <c r="F4"/>
    </row>
    <row r="5" spans="1:6" ht="22.5" customHeight="1" x14ac:dyDescent="0.25">
      <c r="A5" s="44">
        <v>46037</v>
      </c>
      <c r="B5" s="45">
        <v>451500</v>
      </c>
      <c r="C5" s="46" t="s">
        <v>10</v>
      </c>
      <c r="D5" s="46" t="s">
        <v>35</v>
      </c>
      <c r="E5"/>
      <c r="F5"/>
    </row>
    <row r="6" spans="1:6" ht="21.75" customHeight="1" x14ac:dyDescent="0.25">
      <c r="A6" s="44">
        <v>46037</v>
      </c>
      <c r="B6" s="45">
        <v>40000</v>
      </c>
      <c r="C6" s="46" t="s">
        <v>16</v>
      </c>
      <c r="D6" s="46" t="s">
        <v>38</v>
      </c>
      <c r="E6"/>
      <c r="F6"/>
    </row>
    <row r="7" spans="1:6" ht="24" customHeight="1" x14ac:dyDescent="0.25">
      <c r="A7" s="44">
        <v>46037</v>
      </c>
      <c r="B7" s="45">
        <v>336500</v>
      </c>
      <c r="C7" s="46" t="s">
        <v>23</v>
      </c>
      <c r="D7" s="46" t="s">
        <v>39</v>
      </c>
      <c r="E7"/>
      <c r="F7"/>
    </row>
    <row r="8" spans="1:6" ht="24" customHeight="1" x14ac:dyDescent="0.25">
      <c r="A8" s="44">
        <v>46037</v>
      </c>
      <c r="B8" s="45">
        <v>348000</v>
      </c>
      <c r="C8" s="46" t="s">
        <v>23</v>
      </c>
      <c r="D8" s="46" t="s">
        <v>70</v>
      </c>
      <c r="E8"/>
      <c r="F8"/>
    </row>
    <row r="9" spans="1:6" ht="30.75" customHeight="1" x14ac:dyDescent="0.25">
      <c r="A9" s="44">
        <v>46037</v>
      </c>
      <c r="B9" s="45">
        <v>299300</v>
      </c>
      <c r="C9" s="46" t="s">
        <v>72</v>
      </c>
      <c r="D9" s="46" t="s">
        <v>71</v>
      </c>
      <c r="E9"/>
      <c r="F9"/>
    </row>
    <row r="10" spans="1:6" ht="30.75" customHeight="1" x14ac:dyDescent="0.25">
      <c r="A10" s="44">
        <v>46037</v>
      </c>
      <c r="B10" s="45">
        <v>703500</v>
      </c>
      <c r="C10" s="46" t="s">
        <v>10</v>
      </c>
      <c r="D10" s="46" t="s">
        <v>76</v>
      </c>
      <c r="E10"/>
      <c r="F10"/>
    </row>
    <row r="11" spans="1:6" ht="24" customHeight="1" x14ac:dyDescent="0.25">
      <c r="A11" s="44">
        <v>46038</v>
      </c>
      <c r="B11" s="45">
        <v>326000</v>
      </c>
      <c r="C11" s="46" t="s">
        <v>23</v>
      </c>
      <c r="D11" s="46" t="s">
        <v>73</v>
      </c>
      <c r="E11"/>
      <c r="F11"/>
    </row>
    <row r="12" spans="1:6" ht="24" customHeight="1" x14ac:dyDescent="0.25">
      <c r="A12" s="44">
        <v>46038</v>
      </c>
      <c r="B12" s="45">
        <v>324000</v>
      </c>
      <c r="C12" s="46" t="s">
        <v>23</v>
      </c>
      <c r="D12" s="46" t="s">
        <v>74</v>
      </c>
      <c r="E12"/>
      <c r="F12"/>
    </row>
    <row r="13" spans="1:6" ht="24" customHeight="1" x14ac:dyDescent="0.25">
      <c r="A13" s="44">
        <v>46038</v>
      </c>
      <c r="B13" s="45">
        <v>322000</v>
      </c>
      <c r="C13" s="46" t="s">
        <v>23</v>
      </c>
      <c r="D13" s="46" t="s">
        <v>75</v>
      </c>
      <c r="E13"/>
      <c r="F13"/>
    </row>
    <row r="14" spans="1:6" ht="20.25" customHeight="1" x14ac:dyDescent="0.25">
      <c r="A14" s="44">
        <v>46041</v>
      </c>
      <c r="B14" s="45">
        <v>671000</v>
      </c>
      <c r="C14" s="46" t="s">
        <v>10</v>
      </c>
      <c r="D14" s="46" t="s">
        <v>40</v>
      </c>
      <c r="E14" s="25"/>
      <c r="F14"/>
    </row>
    <row r="15" spans="1:6" ht="23.25" customHeight="1" x14ac:dyDescent="0.25">
      <c r="A15" s="44">
        <v>46041</v>
      </c>
      <c r="B15" s="45">
        <v>1914000</v>
      </c>
      <c r="C15" s="46" t="s">
        <v>41</v>
      </c>
      <c r="D15" s="46" t="s">
        <v>42</v>
      </c>
      <c r="E15" s="25"/>
      <c r="F15"/>
    </row>
    <row r="16" spans="1:6" ht="24.75" customHeight="1" x14ac:dyDescent="0.25">
      <c r="A16" s="44">
        <v>46043</v>
      </c>
      <c r="B16" s="45">
        <v>40000</v>
      </c>
      <c r="C16" s="46" t="s">
        <v>16</v>
      </c>
      <c r="D16" s="46" t="s">
        <v>43</v>
      </c>
      <c r="E16" s="25"/>
      <c r="F16"/>
    </row>
    <row r="17" spans="1:6" ht="24.75" customHeight="1" x14ac:dyDescent="0.25">
      <c r="A17" s="44">
        <v>46043</v>
      </c>
      <c r="B17" s="45">
        <v>297650</v>
      </c>
      <c r="C17" s="46" t="s">
        <v>44</v>
      </c>
      <c r="D17" s="46" t="s">
        <v>45</v>
      </c>
      <c r="E17" s="25"/>
      <c r="F17"/>
    </row>
    <row r="18" spans="1:6" ht="26.25" customHeight="1" x14ac:dyDescent="0.25">
      <c r="A18" s="44">
        <v>46043</v>
      </c>
      <c r="B18" s="45">
        <v>856000</v>
      </c>
      <c r="C18" s="46" t="s">
        <v>47</v>
      </c>
      <c r="D18" s="46" t="s">
        <v>18</v>
      </c>
      <c r="E18" s="25"/>
      <c r="F18"/>
    </row>
    <row r="19" spans="1:6" ht="24.75" customHeight="1" x14ac:dyDescent="0.25">
      <c r="A19" s="44">
        <v>46051</v>
      </c>
      <c r="B19" s="45">
        <v>466656</v>
      </c>
      <c r="C19" s="46" t="s">
        <v>54</v>
      </c>
      <c r="D19" s="46" t="s">
        <v>52</v>
      </c>
      <c r="E19"/>
      <c r="F19"/>
    </row>
    <row r="20" spans="1:6" ht="45" customHeight="1" x14ac:dyDescent="0.25">
      <c r="A20" s="44">
        <v>46051</v>
      </c>
      <c r="B20" s="45">
        <v>250000</v>
      </c>
      <c r="C20" s="46" t="s">
        <v>55</v>
      </c>
      <c r="D20" s="46" t="s">
        <v>53</v>
      </c>
      <c r="E20"/>
      <c r="F20"/>
    </row>
    <row r="21" spans="1:6" ht="24.75" customHeight="1" x14ac:dyDescent="0.25">
      <c r="A21" s="44">
        <v>46051</v>
      </c>
      <c r="B21" s="45">
        <v>640500</v>
      </c>
      <c r="C21" s="46" t="s">
        <v>10</v>
      </c>
      <c r="D21" s="46" t="s">
        <v>56</v>
      </c>
      <c r="E21"/>
      <c r="F21"/>
    </row>
    <row r="22" spans="1:6" ht="24.75" customHeight="1" x14ac:dyDescent="0.25">
      <c r="A22" s="44">
        <v>46051</v>
      </c>
      <c r="B22" s="45">
        <v>640500</v>
      </c>
      <c r="C22" s="46" t="s">
        <v>10</v>
      </c>
      <c r="D22" s="46" t="s">
        <v>57</v>
      </c>
      <c r="E22"/>
      <c r="F22"/>
    </row>
    <row r="23" spans="1:6" ht="22.5" customHeight="1" x14ac:dyDescent="0.25">
      <c r="A23" s="44">
        <v>46051</v>
      </c>
      <c r="B23" s="45">
        <v>27000</v>
      </c>
      <c r="C23" s="46" t="s">
        <v>16</v>
      </c>
      <c r="D23" s="46" t="s">
        <v>58</v>
      </c>
      <c r="E23"/>
      <c r="F23"/>
    </row>
    <row r="24" spans="1:6" ht="27.75" customHeight="1" x14ac:dyDescent="0.25">
      <c r="A24" s="44">
        <v>46051</v>
      </c>
      <c r="B24" s="45">
        <v>77000</v>
      </c>
      <c r="C24" s="46" t="s">
        <v>16</v>
      </c>
      <c r="D24" s="46" t="s">
        <v>59</v>
      </c>
      <c r="E24"/>
      <c r="F24"/>
    </row>
    <row r="25" spans="1:6" ht="28.5" customHeight="1" x14ac:dyDescent="0.25">
      <c r="A25" s="44">
        <v>46051</v>
      </c>
      <c r="B25" s="45">
        <v>400000</v>
      </c>
      <c r="C25" s="46" t="s">
        <v>67</v>
      </c>
      <c r="D25" s="46" t="s">
        <v>60</v>
      </c>
      <c r="E25"/>
      <c r="F25"/>
    </row>
    <row r="26" spans="1:6" ht="33" customHeight="1" x14ac:dyDescent="0.25">
      <c r="A26" s="44">
        <v>46051</v>
      </c>
      <c r="B26" s="45">
        <v>603750</v>
      </c>
      <c r="C26" s="46" t="s">
        <v>21</v>
      </c>
      <c r="D26" s="46" t="s">
        <v>61</v>
      </c>
      <c r="E26"/>
      <c r="F26"/>
    </row>
    <row r="27" spans="1:6" ht="24.75" customHeight="1" x14ac:dyDescent="0.25">
      <c r="A27" s="44">
        <v>46051</v>
      </c>
      <c r="B27" s="45">
        <v>95000</v>
      </c>
      <c r="C27" s="46" t="s">
        <v>16</v>
      </c>
      <c r="D27" s="46" t="s">
        <v>62</v>
      </c>
      <c r="E27"/>
      <c r="F27"/>
    </row>
    <row r="28" spans="1:6" ht="24.75" customHeight="1" x14ac:dyDescent="0.25">
      <c r="A28" s="44">
        <v>46051</v>
      </c>
      <c r="B28" s="45">
        <v>612000</v>
      </c>
      <c r="C28" s="46" t="s">
        <v>17</v>
      </c>
      <c r="D28" s="46" t="s">
        <v>63</v>
      </c>
      <c r="E28"/>
      <c r="F28"/>
    </row>
    <row r="29" spans="1:6" ht="51" customHeight="1" x14ac:dyDescent="0.25">
      <c r="A29" s="44">
        <v>46051</v>
      </c>
      <c r="B29" s="45">
        <v>257500</v>
      </c>
      <c r="C29" s="46" t="s">
        <v>22</v>
      </c>
      <c r="D29" s="46" t="s">
        <v>64</v>
      </c>
      <c r="E29"/>
      <c r="F29"/>
    </row>
    <row r="30" spans="1:6" ht="25.5" customHeight="1" x14ac:dyDescent="0.25">
      <c r="A30" s="44">
        <v>46051</v>
      </c>
      <c r="B30" s="45">
        <v>12500</v>
      </c>
      <c r="C30" s="46" t="s">
        <v>68</v>
      </c>
      <c r="D30" s="46" t="s">
        <v>65</v>
      </c>
      <c r="E30"/>
      <c r="F30"/>
    </row>
    <row r="31" spans="1:6" ht="22.5" customHeight="1" x14ac:dyDescent="0.25">
      <c r="A31" s="44">
        <v>46051</v>
      </c>
      <c r="B31" s="45">
        <v>350000</v>
      </c>
      <c r="C31" s="46" t="s">
        <v>20</v>
      </c>
      <c r="D31" s="46" t="s">
        <v>66</v>
      </c>
      <c r="E31"/>
      <c r="F31"/>
    </row>
    <row r="32" spans="1:6" ht="30.75" customHeight="1" x14ac:dyDescent="0.25">
      <c r="A32" s="44">
        <v>46052</v>
      </c>
      <c r="B32" s="45">
        <v>348500</v>
      </c>
      <c r="C32" s="46" t="s">
        <v>20</v>
      </c>
      <c r="D32" s="46" t="s">
        <v>69</v>
      </c>
      <c r="E32"/>
      <c r="F32"/>
    </row>
    <row r="33" spans="1:12" ht="33.75" customHeight="1" x14ac:dyDescent="0.25">
      <c r="A33" s="47" t="s">
        <v>5</v>
      </c>
      <c r="B33" s="48">
        <f>SUM(B4:B32)</f>
        <v>12112856</v>
      </c>
      <c r="C33" s="48"/>
      <c r="D33" s="48"/>
      <c r="E33" s="40"/>
      <c r="F33" s="25"/>
      <c r="G33" s="14"/>
    </row>
    <row r="34" spans="1:12" ht="33.75" customHeight="1" x14ac:dyDescent="0.25">
      <c r="A34" s="49" t="s">
        <v>8</v>
      </c>
      <c r="B34" s="50"/>
      <c r="C34" s="50"/>
      <c r="D34" s="51"/>
      <c r="E34"/>
      <c r="F34"/>
      <c r="G34" s="14"/>
    </row>
    <row r="35" spans="1:12" ht="24.75" customHeight="1" x14ac:dyDescent="0.25">
      <c r="A35" s="44">
        <v>46037</v>
      </c>
      <c r="B35" s="45">
        <v>48500</v>
      </c>
      <c r="C35" s="46" t="s">
        <v>36</v>
      </c>
      <c r="D35" s="46" t="s">
        <v>37</v>
      </c>
      <c r="E35"/>
      <c r="F35"/>
      <c r="G35" s="14"/>
    </row>
    <row r="36" spans="1:12" ht="24.75" customHeight="1" x14ac:dyDescent="0.25">
      <c r="A36" s="44">
        <v>46043</v>
      </c>
      <c r="B36" s="52">
        <v>155000</v>
      </c>
      <c r="C36" s="46" t="s">
        <v>19</v>
      </c>
      <c r="D36" s="46" t="s">
        <v>46</v>
      </c>
      <c r="E36"/>
      <c r="F36"/>
      <c r="G36" s="14"/>
    </row>
    <row r="37" spans="1:12" ht="24.75" customHeight="1" x14ac:dyDescent="0.25">
      <c r="A37" s="44">
        <v>46051</v>
      </c>
      <c r="B37" s="52">
        <v>507250</v>
      </c>
      <c r="C37" s="46" t="s">
        <v>48</v>
      </c>
      <c r="D37" s="46" t="s">
        <v>50</v>
      </c>
      <c r="E37"/>
      <c r="F37"/>
      <c r="G37" s="14"/>
    </row>
    <row r="38" spans="1:12" ht="24.75" customHeight="1" x14ac:dyDescent="0.25">
      <c r="A38" s="44">
        <v>46051</v>
      </c>
      <c r="B38" s="52">
        <v>109000</v>
      </c>
      <c r="C38" s="46" t="s">
        <v>49</v>
      </c>
      <c r="D38" s="46" t="s">
        <v>51</v>
      </c>
      <c r="E38"/>
      <c r="F38"/>
      <c r="G38" s="14"/>
    </row>
    <row r="39" spans="1:12" ht="33.75" customHeight="1" x14ac:dyDescent="0.25">
      <c r="A39" s="47" t="s">
        <v>5</v>
      </c>
      <c r="B39" s="53">
        <f>SUM(B35:B38)</f>
        <v>819750</v>
      </c>
      <c r="C39" s="53"/>
      <c r="D39" s="53"/>
      <c r="E39" s="25"/>
      <c r="F39" s="25"/>
      <c r="G39" s="14"/>
    </row>
    <row r="40" spans="1:12" x14ac:dyDescent="0.25">
      <c r="A40" s="32" t="s">
        <v>7</v>
      </c>
      <c r="B40" s="32"/>
      <c r="C40" s="32"/>
      <c r="D40" s="32"/>
      <c r="E40"/>
      <c r="F40"/>
      <c r="L40" s="13" t="s">
        <v>9</v>
      </c>
    </row>
    <row r="41" spans="1:12" x14ac:dyDescent="0.25">
      <c r="A41" s="16">
        <v>46052</v>
      </c>
      <c r="B41" s="53">
        <v>489433.55</v>
      </c>
      <c r="C41" s="5"/>
      <c r="D41" s="5"/>
      <c r="E41"/>
      <c r="F41"/>
    </row>
    <row r="42" spans="1:12" x14ac:dyDescent="0.25">
      <c r="A42" s="7" t="s">
        <v>6</v>
      </c>
      <c r="B42" s="54">
        <f>B41+B39+B33</f>
        <v>13422039.550000001</v>
      </c>
      <c r="C42" s="48"/>
      <c r="D42" s="55"/>
      <c r="E42"/>
      <c r="F42"/>
    </row>
    <row r="43" spans="1:12" x14ac:dyDescent="0.25">
      <c r="A43"/>
      <c r="B43"/>
      <c r="C43"/>
      <c r="D43"/>
      <c r="E43" s="25"/>
      <c r="F43"/>
    </row>
    <row r="44" spans="1:12" x14ac:dyDescent="0.25">
      <c r="A44"/>
      <c r="B44" s="26"/>
      <c r="C44" s="27"/>
      <c r="D44" s="27"/>
      <c r="E44" s="27"/>
      <c r="F44" s="27"/>
    </row>
    <row r="45" spans="1:12" x14ac:dyDescent="0.25">
      <c r="A45"/>
      <c r="B45"/>
      <c r="C45"/>
      <c r="D45"/>
      <c r="E45" s="25"/>
      <c r="F45"/>
    </row>
    <row r="46" spans="1:12" x14ac:dyDescent="0.25">
      <c r="B46" s="14"/>
      <c r="E46" s="14"/>
    </row>
    <row r="47" spans="1:12" x14ac:dyDescent="0.25">
      <c r="B47" s="14"/>
      <c r="E47" s="14"/>
      <c r="F47" s="14"/>
    </row>
    <row r="48" spans="1:12" x14ac:dyDescent="0.25">
      <c r="C48" s="14"/>
      <c r="D48" s="14"/>
    </row>
    <row r="49" spans="3:5" x14ac:dyDescent="0.25">
      <c r="C49" s="14"/>
      <c r="D49" s="14"/>
      <c r="E49" s="14"/>
    </row>
    <row r="50" spans="3:5" x14ac:dyDescent="0.25">
      <c r="C50" s="14"/>
      <c r="D50" s="14"/>
    </row>
    <row r="51" spans="3:5" x14ac:dyDescent="0.25">
      <c r="C51" s="14"/>
      <c r="D51" s="14"/>
    </row>
    <row r="52" spans="3:5" x14ac:dyDescent="0.25">
      <c r="C52" s="14"/>
      <c r="D52" s="14"/>
    </row>
    <row r="53" spans="3:5" x14ac:dyDescent="0.25">
      <c r="D53" s="14"/>
    </row>
    <row r="54" spans="3:5" x14ac:dyDescent="0.25">
      <c r="D54" s="14"/>
    </row>
    <row r="55" spans="3:5" x14ac:dyDescent="0.25">
      <c r="D55" s="14"/>
    </row>
    <row r="56" spans="3:5" x14ac:dyDescent="0.25">
      <c r="D56" s="14"/>
    </row>
  </sheetData>
  <mergeCells count="5">
    <mergeCell ref="C44:F44"/>
    <mergeCell ref="C1:D1"/>
    <mergeCell ref="A40:D40"/>
    <mergeCell ref="A3:D3"/>
    <mergeCell ref="A34:D34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20"/>
  <sheetViews>
    <sheetView workbookViewId="0">
      <selection activeCell="C19" sqref="C19"/>
    </sheetView>
  </sheetViews>
  <sheetFormatPr defaultRowHeight="15" x14ac:dyDescent="0.25"/>
  <cols>
    <col min="1" max="1" width="22.42578125" customWidth="1"/>
    <col min="2" max="2" width="36.28515625" customWidth="1"/>
    <col min="3" max="3" width="47.85546875" customWidth="1"/>
    <col min="4" max="4" width="39.42578125" customWidth="1"/>
  </cols>
  <sheetData>
    <row r="1" spans="1:4" ht="118.5" customHeight="1" x14ac:dyDescent="0.35">
      <c r="A1" s="31"/>
      <c r="B1" s="31"/>
      <c r="C1" s="28" t="s">
        <v>25</v>
      </c>
      <c r="D1" s="29"/>
    </row>
    <row r="2" spans="1:4" ht="15.75" x14ac:dyDescent="0.25">
      <c r="A2" s="15" t="s">
        <v>0</v>
      </c>
      <c r="B2" s="15" t="s">
        <v>1</v>
      </c>
      <c r="C2" s="15" t="s">
        <v>2</v>
      </c>
      <c r="D2" s="15" t="s">
        <v>4</v>
      </c>
    </row>
    <row r="3" spans="1:4" x14ac:dyDescent="0.25">
      <c r="A3" s="32" t="s">
        <v>29</v>
      </c>
      <c r="B3" s="32"/>
      <c r="C3" s="32"/>
      <c r="D3" s="32"/>
    </row>
    <row r="4" spans="1:4" ht="28.5" x14ac:dyDescent="0.25">
      <c r="A4" s="36">
        <v>46043</v>
      </c>
      <c r="B4" s="20">
        <v>4200000</v>
      </c>
      <c r="C4" s="37" t="s">
        <v>30</v>
      </c>
      <c r="D4" s="38" t="s">
        <v>31</v>
      </c>
    </row>
    <row r="5" spans="1:4" ht="28.5" x14ac:dyDescent="0.25">
      <c r="A5" s="36">
        <v>46043</v>
      </c>
      <c r="B5" s="20">
        <v>308000</v>
      </c>
      <c r="C5" s="37" t="s">
        <v>30</v>
      </c>
      <c r="D5" s="38" t="s">
        <v>31</v>
      </c>
    </row>
    <row r="6" spans="1:4" ht="28.5" x14ac:dyDescent="0.25">
      <c r="A6" s="36">
        <v>46043</v>
      </c>
      <c r="B6" s="20">
        <v>932570</v>
      </c>
      <c r="C6" s="37" t="s">
        <v>30</v>
      </c>
      <c r="D6" s="38" t="s">
        <v>31</v>
      </c>
    </row>
    <row r="7" spans="1:4" x14ac:dyDescent="0.25">
      <c r="A7" s="36">
        <v>46043</v>
      </c>
      <c r="B7" s="20">
        <v>1524393</v>
      </c>
      <c r="C7" s="37" t="s">
        <v>30</v>
      </c>
      <c r="D7" s="38" t="s">
        <v>32</v>
      </c>
    </row>
    <row r="8" spans="1:4" ht="28.5" x14ac:dyDescent="0.25">
      <c r="A8" s="36">
        <v>46045</v>
      </c>
      <c r="B8" s="20">
        <v>4838845.41</v>
      </c>
      <c r="C8" s="37" t="s">
        <v>30</v>
      </c>
      <c r="D8" s="38" t="s">
        <v>31</v>
      </c>
    </row>
    <row r="9" spans="1:4" ht="28.5" x14ac:dyDescent="0.25">
      <c r="A9" s="36">
        <v>46050</v>
      </c>
      <c r="B9" s="20">
        <v>1300000</v>
      </c>
      <c r="C9" s="37" t="s">
        <v>30</v>
      </c>
      <c r="D9" s="38" t="s">
        <v>31</v>
      </c>
    </row>
    <row r="10" spans="1:4" x14ac:dyDescent="0.25">
      <c r="A10" s="36">
        <v>46050</v>
      </c>
      <c r="B10" s="20">
        <v>732000</v>
      </c>
      <c r="C10" s="37" t="s">
        <v>30</v>
      </c>
      <c r="D10" s="38" t="s">
        <v>33</v>
      </c>
    </row>
    <row r="11" spans="1:4" ht="15.75" x14ac:dyDescent="0.25">
      <c r="A11" s="39" t="s">
        <v>5</v>
      </c>
      <c r="B11" s="21">
        <f>SUM(B4:B10)</f>
        <v>13835808.41</v>
      </c>
      <c r="C11" s="37"/>
      <c r="D11" s="15"/>
    </row>
    <row r="12" spans="1:4" ht="17.25" customHeight="1" x14ac:dyDescent="0.25">
      <c r="A12" s="32" t="s">
        <v>7</v>
      </c>
      <c r="B12" s="32"/>
      <c r="C12" s="32"/>
      <c r="D12" s="32"/>
    </row>
    <row r="13" spans="1:4" x14ac:dyDescent="0.25">
      <c r="A13" s="16">
        <v>46052</v>
      </c>
      <c r="B13" s="21">
        <v>6901.97</v>
      </c>
      <c r="C13" s="22"/>
      <c r="D13" s="22"/>
    </row>
    <row r="14" spans="1:4" x14ac:dyDescent="0.25">
      <c r="A14" s="4" t="s">
        <v>6</v>
      </c>
      <c r="B14" s="21">
        <f>B13+B11</f>
        <v>13842710.380000001</v>
      </c>
      <c r="C14" s="2"/>
      <c r="D14" s="2"/>
    </row>
    <row r="15" spans="1:4" x14ac:dyDescent="0.25">
      <c r="B15" s="23"/>
    </row>
    <row r="20" spans="3:3" x14ac:dyDescent="0.25">
      <c r="C20" s="24"/>
    </row>
  </sheetData>
  <mergeCells count="4">
    <mergeCell ref="A1:B1"/>
    <mergeCell ref="C1:D1"/>
    <mergeCell ref="A12:D12"/>
    <mergeCell ref="A3:D3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5"/>
  <sheetViews>
    <sheetView workbookViewId="0">
      <selection activeCell="C12" sqref="C12"/>
    </sheetView>
  </sheetViews>
  <sheetFormatPr defaultRowHeight="15" x14ac:dyDescent="0.25"/>
  <cols>
    <col min="1" max="1" width="20" customWidth="1"/>
    <col min="2" max="2" width="29.42578125" customWidth="1"/>
    <col min="3" max="3" width="43" customWidth="1"/>
    <col min="4" max="4" width="46.140625" customWidth="1"/>
  </cols>
  <sheetData>
    <row r="1" spans="1:4" ht="115.5" customHeight="1" x14ac:dyDescent="0.35">
      <c r="A1" s="31"/>
      <c r="B1" s="31"/>
      <c r="C1" s="28" t="s">
        <v>26</v>
      </c>
      <c r="D1" s="29"/>
    </row>
    <row r="2" spans="1:4" ht="15.75" x14ac:dyDescent="0.25">
      <c r="A2" s="1" t="s">
        <v>0</v>
      </c>
      <c r="B2" s="1" t="s">
        <v>1</v>
      </c>
      <c r="C2" s="1" t="s">
        <v>2</v>
      </c>
      <c r="D2" s="1" t="s">
        <v>4</v>
      </c>
    </row>
    <row r="3" spans="1:4" x14ac:dyDescent="0.25">
      <c r="A3" s="30" t="s">
        <v>7</v>
      </c>
      <c r="B3" s="30"/>
      <c r="C3" s="30"/>
      <c r="D3" s="30"/>
    </row>
    <row r="4" spans="1:4" x14ac:dyDescent="0.25">
      <c r="A4" s="16">
        <v>46052</v>
      </c>
      <c r="B4" s="19">
        <v>32180.81</v>
      </c>
      <c r="C4" s="2"/>
      <c r="D4" s="2"/>
    </row>
    <row r="5" spans="1:4" x14ac:dyDescent="0.25">
      <c r="A5" s="4" t="s">
        <v>6</v>
      </c>
      <c r="B5" s="3">
        <f>B4</f>
        <v>32180.81</v>
      </c>
      <c r="C5" s="2"/>
      <c r="D5" s="2"/>
    </row>
  </sheetData>
  <mergeCells count="3">
    <mergeCell ref="A3:D3"/>
    <mergeCell ref="A1:B1"/>
    <mergeCell ref="C1:D1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1"/>
  <sheetViews>
    <sheetView workbookViewId="0">
      <selection activeCell="C6" sqref="C6"/>
    </sheetView>
  </sheetViews>
  <sheetFormatPr defaultRowHeight="15" x14ac:dyDescent="0.25"/>
  <cols>
    <col min="1" max="1" width="21" customWidth="1"/>
    <col min="2" max="2" width="20.5703125" customWidth="1"/>
    <col min="3" max="3" width="27.5703125" customWidth="1"/>
    <col min="4" max="4" width="59.140625" customWidth="1"/>
  </cols>
  <sheetData>
    <row r="1" spans="1:4" ht="99.75" customHeight="1" x14ac:dyDescent="0.35">
      <c r="A1" s="31"/>
      <c r="B1" s="31"/>
      <c r="C1" s="33" t="s">
        <v>27</v>
      </c>
      <c r="D1" s="34"/>
    </row>
    <row r="2" spans="1:4" ht="15.75" x14ac:dyDescent="0.25">
      <c r="A2" s="1" t="s">
        <v>0</v>
      </c>
      <c r="B2" s="1" t="s">
        <v>1</v>
      </c>
      <c r="C2" s="1" t="s">
        <v>2</v>
      </c>
      <c r="D2" s="1" t="s">
        <v>4</v>
      </c>
    </row>
    <row r="3" spans="1:4" x14ac:dyDescent="0.25">
      <c r="A3" s="32" t="s">
        <v>11</v>
      </c>
      <c r="B3" s="32"/>
      <c r="C3" s="32" t="s">
        <v>7</v>
      </c>
      <c r="D3" s="32"/>
    </row>
    <row r="4" spans="1:4" ht="15.75" x14ac:dyDescent="0.25">
      <c r="A4" s="16">
        <v>46052</v>
      </c>
      <c r="B4" s="10">
        <v>643484.43000000005</v>
      </c>
      <c r="C4" s="11" t="s">
        <v>12</v>
      </c>
      <c r="D4" s="6"/>
    </row>
    <row r="5" spans="1:4" x14ac:dyDescent="0.25">
      <c r="A5" s="32" t="s">
        <v>13</v>
      </c>
      <c r="B5" s="32"/>
      <c r="C5" s="32"/>
      <c r="D5" s="32"/>
    </row>
    <row r="6" spans="1:4" ht="15.75" x14ac:dyDescent="0.25">
      <c r="A6" s="16">
        <v>46052</v>
      </c>
      <c r="B6" s="12">
        <v>133359.38</v>
      </c>
      <c r="C6" s="11" t="s">
        <v>12</v>
      </c>
      <c r="D6" s="6"/>
    </row>
    <row r="7" spans="1:4" x14ac:dyDescent="0.25">
      <c r="A7" s="32" t="s">
        <v>14</v>
      </c>
      <c r="B7" s="32"/>
      <c r="C7" s="32"/>
      <c r="D7" s="32"/>
    </row>
    <row r="8" spans="1:4" x14ac:dyDescent="0.25">
      <c r="A8" s="16">
        <v>46052</v>
      </c>
      <c r="B8" s="12">
        <v>19668.560000000001</v>
      </c>
      <c r="C8" s="9" t="s">
        <v>12</v>
      </c>
      <c r="D8" s="5"/>
    </row>
    <row r="9" spans="1:4" x14ac:dyDescent="0.25">
      <c r="A9" s="32" t="s">
        <v>15</v>
      </c>
      <c r="B9" s="32"/>
      <c r="C9" s="32"/>
      <c r="D9" s="32"/>
    </row>
    <row r="10" spans="1:4" x14ac:dyDescent="0.25">
      <c r="A10" s="16">
        <v>46052</v>
      </c>
      <c r="B10" s="35">
        <v>257046.54</v>
      </c>
      <c r="C10" s="9"/>
      <c r="D10" s="5"/>
    </row>
    <row r="11" spans="1:4" x14ac:dyDescent="0.25">
      <c r="A11" s="7" t="s">
        <v>6</v>
      </c>
      <c r="B11" s="8">
        <f>B4+B6+B8+B10</f>
        <v>1053558.9100000001</v>
      </c>
      <c r="C11" s="9"/>
      <c r="D11" s="9"/>
    </row>
  </sheetData>
  <mergeCells count="6">
    <mergeCell ref="A9:D9"/>
    <mergeCell ref="A1:B1"/>
    <mergeCell ref="C1:D1"/>
    <mergeCell ref="A3:D3"/>
    <mergeCell ref="A5:D5"/>
    <mergeCell ref="A7:D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4"/>
  <sheetViews>
    <sheetView tabSelected="1" workbookViewId="0">
      <selection activeCell="C12" sqref="C12"/>
    </sheetView>
  </sheetViews>
  <sheetFormatPr defaultRowHeight="15" x14ac:dyDescent="0.25"/>
  <cols>
    <col min="1" max="1" width="20.5703125" customWidth="1"/>
    <col min="2" max="2" width="16.28515625" customWidth="1"/>
    <col min="3" max="3" width="38.85546875" customWidth="1"/>
    <col min="4" max="4" width="28.7109375" customWidth="1"/>
  </cols>
  <sheetData>
    <row r="1" spans="1:4" ht="96.75" customHeight="1" x14ac:dyDescent="0.35">
      <c r="C1" s="33" t="s">
        <v>28</v>
      </c>
      <c r="D1" s="34"/>
    </row>
    <row r="2" spans="1:4" ht="15.75" x14ac:dyDescent="0.25">
      <c r="A2" s="1" t="s">
        <v>0</v>
      </c>
      <c r="B2" s="1" t="s">
        <v>1</v>
      </c>
      <c r="C2" s="1" t="s">
        <v>2</v>
      </c>
      <c r="D2" s="1" t="s">
        <v>4</v>
      </c>
    </row>
    <row r="3" spans="1:4" ht="15.75" x14ac:dyDescent="0.25">
      <c r="A3" s="16">
        <v>46052</v>
      </c>
      <c r="B3" s="19">
        <v>32180.81</v>
      </c>
      <c r="C3" s="17" t="s">
        <v>7</v>
      </c>
      <c r="D3" s="18"/>
    </row>
    <row r="4" spans="1:4" x14ac:dyDescent="0.25">
      <c r="A4" s="7" t="s">
        <v>6</v>
      </c>
      <c r="B4" s="8">
        <f>B3</f>
        <v>32180.81</v>
      </c>
      <c r="C4" s="9"/>
      <c r="D4" s="9"/>
    </row>
  </sheetData>
  <mergeCells count="1">
    <mergeCell ref="C1:D1"/>
  </mergeCells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Адресная помощь</vt:lpstr>
      <vt:lpstr>Лист2</vt:lpstr>
      <vt:lpstr>Лист3</vt:lpstr>
      <vt:lpstr>Системная помощь</vt:lpstr>
      <vt:lpstr>Коробка храбрости</vt:lpstr>
      <vt:lpstr>Помощь семьям </vt:lpstr>
      <vt:lpstr>Уроки доброты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Катя</dc:creator>
  <cp:lastModifiedBy>Пользователь</cp:lastModifiedBy>
  <dcterms:created xsi:type="dcterms:W3CDTF">2018-02-06T16:39:26Z</dcterms:created>
  <dcterms:modified xsi:type="dcterms:W3CDTF">2026-03-02T08:28:39Z</dcterms:modified>
</cp:coreProperties>
</file>