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Yandex.Disk\Клуб добряков\Отчеты\Отчетны на сайт\2026\"/>
    </mc:Choice>
  </mc:AlternateContent>
  <xr:revisionPtr revIDLastSave="0" documentId="13_ncr:1_{635A690E-15ED-4AA1-B84D-CCCED397A0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Адресная помощь" sheetId="1" r:id="rId1"/>
    <sheet name="Лист2" sheetId="2" state="hidden" r:id="rId2"/>
    <sheet name="Лист3" sheetId="3" state="hidden" r:id="rId3"/>
    <sheet name="Системная помощь" sheetId="4" r:id="rId4"/>
    <sheet name="Коробка храбрости" sheetId="5" r:id="rId5"/>
    <sheet name="Помощь семьям " sheetId="6" r:id="rId6"/>
    <sheet name="Уроки доброты" sheetId="7" r:id="rId7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9" i="1" l="1"/>
  <c r="B42" i="1"/>
  <c r="B32" i="1" l="1"/>
  <c r="B45" i="1" s="1"/>
  <c r="B5" i="4"/>
  <c r="B8" i="4" s="1"/>
  <c r="B5" i="5" l="1"/>
  <c r="B11" i="6" l="1"/>
  <c r="B4" i="7"/>
</calcChain>
</file>

<file path=xl/sharedStrings.xml><?xml version="1.0" encoding="utf-8"?>
<sst xmlns="http://schemas.openxmlformats.org/spreadsheetml/2006/main" count="121" uniqueCount="80">
  <si>
    <t>Дата платежа</t>
  </si>
  <si>
    <t>Сумма, руб.</t>
  </si>
  <si>
    <t>Назначение платежа</t>
  </si>
  <si>
    <t>Оплата медицинских услуг</t>
  </si>
  <si>
    <t>Благополучатель</t>
  </si>
  <si>
    <t>Итого:</t>
  </si>
  <si>
    <t>Всего по программе</t>
  </si>
  <si>
    <t>Программные расходы</t>
  </si>
  <si>
    <t>Оплата медицинского оборудования и ТСР</t>
  </si>
  <si>
    <t>.</t>
  </si>
  <si>
    <t>Оплата курса реабилитации в РЦ «Три сестры»</t>
  </si>
  <si>
    <t>Проект "Няни особого назначения"</t>
  </si>
  <si>
    <t>Расходы на проект</t>
  </si>
  <si>
    <t>Проект "Психологическая помощь семьям"</t>
  </si>
  <si>
    <t>Проект "Юридическая помощь семьям"</t>
  </si>
  <si>
    <t>Прочие волонтерские проекты</t>
  </si>
  <si>
    <t>Оплата генетического анализа</t>
  </si>
  <si>
    <t>Оплата курса реабилитации в РЦ «Преодоление»</t>
  </si>
  <si>
    <t>Тишкова Кристина</t>
  </si>
  <si>
    <t>Оплата курса реабилитации в РЦ «Адели Пенза»</t>
  </si>
  <si>
    <t>Оплата операции в ООО "ИНСТИТУТ ВРОЖДЁННЫХ ЗАБОЛЕВАНИЙ ЧЕЛЮСТНОЛИЦЕВОЙ ОБЛАСТИ"</t>
  </si>
  <si>
    <t>Мед. оборудование, инструменты и расходные материалы</t>
  </si>
  <si>
    <t>Оплата медицинского оборудования</t>
  </si>
  <si>
    <t>Озорнина Зара</t>
  </si>
  <si>
    <t xml:space="preserve"> Программа «Адресная помощь» –  февраль 2026</t>
  </si>
  <si>
    <t xml:space="preserve"> Программа «Системная помощь» –  февраль 2026</t>
  </si>
  <si>
    <t xml:space="preserve"> Программа «Коробка храбрости» –  февраль 2026</t>
  </si>
  <si>
    <t xml:space="preserve"> Программа «Помощь семьям с тяжелобольными детьми» –  февраль 2026</t>
  </si>
  <si>
    <t xml:space="preserve"> Программа «Уроки доброты» –  февраль 2026</t>
  </si>
  <si>
    <t>ФНКЦ детей и подростков ФМБА России</t>
  </si>
  <si>
    <t>Оплата курса реабилитации в РЦ «НЕЙРОСТАРТ+ »</t>
  </si>
  <si>
    <t>Оплата курса реабилитации в РЦ «ШКОЛА АФК ДОБЕЖИНЫХ»</t>
  </si>
  <si>
    <t xml:space="preserve">Риккерт Роман </t>
  </si>
  <si>
    <t>Оплата курса реабилитации в РЦ "Оберег"</t>
  </si>
  <si>
    <t xml:space="preserve">Нуйкина Вероника </t>
  </si>
  <si>
    <t xml:space="preserve">Костылев Кирилл </t>
  </si>
  <si>
    <t>Оплата операции в НИКИ педиатрии им.ак.Вельтищева (Пирогова)</t>
  </si>
  <si>
    <t>Мужевич Владимир</t>
  </si>
  <si>
    <t xml:space="preserve">Томова Ксения </t>
  </si>
  <si>
    <t>Оплата курса реабилитации в ГОРОДСКОЙ БОЛЬНИЦЕ № 40 Курортного района</t>
  </si>
  <si>
    <t>Оплата ортезов</t>
  </si>
  <si>
    <t>Иванова Ксения</t>
  </si>
  <si>
    <t xml:space="preserve">Пасечник Евгений </t>
  </si>
  <si>
    <t xml:space="preserve">Оплата лечения в Морозовской ДГКБ </t>
  </si>
  <si>
    <t xml:space="preserve">Оплата лечения в Клинике Хадасса </t>
  </si>
  <si>
    <t>Оплата медицинских препаратов и медицинских расходных материалов</t>
  </si>
  <si>
    <t>Оплата мед. препаратов</t>
  </si>
  <si>
    <t xml:space="preserve">Землянская Наталья </t>
  </si>
  <si>
    <t>Дегтярев Никита</t>
  </si>
  <si>
    <t>Оплата операции в Клиническом госпитале на Яузе</t>
  </si>
  <si>
    <t>Бишева Евгения</t>
  </si>
  <si>
    <t>Оплата слуховых аппаратов</t>
  </si>
  <si>
    <t xml:space="preserve">Чурилов Алексей </t>
  </si>
  <si>
    <t>Оплата курса реабилитации в РЦ "ТОША И КО"</t>
  </si>
  <si>
    <t>Исраелян Астгик</t>
  </si>
  <si>
    <t>Оплата лечения глаз</t>
  </si>
  <si>
    <t xml:space="preserve">Барнёв Дмитрий </t>
  </si>
  <si>
    <t xml:space="preserve">Василенко Александр </t>
  </si>
  <si>
    <t>Кужева Альбина</t>
  </si>
  <si>
    <t>Решитова Эсма</t>
  </si>
  <si>
    <t>Гвардия Эльвис</t>
  </si>
  <si>
    <t>Конев Виталий</t>
  </si>
  <si>
    <t xml:space="preserve">Демин Виктор </t>
  </si>
  <si>
    <t xml:space="preserve">Усачева Дарина </t>
  </si>
  <si>
    <t xml:space="preserve">Сидорчук Евгений </t>
  </si>
  <si>
    <t>Сонин Степан</t>
  </si>
  <si>
    <t>Оплата курса реабилитации в РЦ «Родник»</t>
  </si>
  <si>
    <t>Шадрин Владислав</t>
  </si>
  <si>
    <t xml:space="preserve">Калашникова Карина </t>
  </si>
  <si>
    <t>Халифали Сабина</t>
  </si>
  <si>
    <t>Оплата курса реабилитации в РЦ «Детство без границ»</t>
  </si>
  <si>
    <t xml:space="preserve">Леошик Василий </t>
  </si>
  <si>
    <t xml:space="preserve">Брусникин Илья </t>
  </si>
  <si>
    <t>Дорохина Кира</t>
  </si>
  <si>
    <t>Оплата курса реабилитации в РЦ «Центр движения»</t>
  </si>
  <si>
    <t>Захаров Матвей</t>
  </si>
  <si>
    <t xml:space="preserve">Маковеев Егор </t>
  </si>
  <si>
    <t>Оплата курса реабилитации в РЦ «Доктрина»</t>
  </si>
  <si>
    <t>Оплата курса реабилитации в РЦ «Прогнозмед»</t>
  </si>
  <si>
    <t>Мищенко Алиса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</si>
</sst>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sz val="11"/>
      <color theme="1"/>
      <name val="Cambria"/>
      <family val="1"/>
      <charset val="204"/>
      <scheme val="major"/>
    </font>
    <font>
      <b/>
      <sz val="16"/>
      <color rgb="FF00B0F0"/>
      <name val="Cambria"/>
      <family val="1"/>
      <charset val="204"/>
      <scheme val="major"/>
    </font>
    <font>
      <sz val="16"/>
      <color theme="1"/>
      <name val="Calibri"/>
      <family val="2"/>
      <charset val="204"/>
      <scheme val="minor"/>
    </font>
    <font>
      <b/>
      <sz val="11"/>
      <color rgb="FF0070C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i/>
      <sz val="11"/>
      <color theme="1"/>
      <name val="Cambria"/>
      <family val="1"/>
      <charset val="204"/>
      <scheme val="major"/>
    </font>
    <font>
      <b/>
      <i/>
      <sz val="11"/>
      <name val="Cambria"/>
      <family val="1"/>
      <charset val="204"/>
      <scheme val="major"/>
    </font>
    <font>
      <b/>
      <i/>
      <sz val="11"/>
      <color rgb="FF000000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4" fontId="9" fillId="0" borderId="1" xfId="0" applyNumberFormat="1" applyFont="1" applyBorder="1" applyAlignment="1">
      <alignment horizontal="right" vertical="top" wrapText="1"/>
    </xf>
    <xf numFmtId="0" fontId="7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horizontal="right" vertical="top" wrapText="1"/>
    </xf>
    <xf numFmtId="0" fontId="0" fillId="3" borderId="1" xfId="0" applyFill="1" applyBorder="1"/>
    <xf numFmtId="4" fontId="6" fillId="3" borderId="4" xfId="0" applyNumberFormat="1" applyFont="1" applyFill="1" applyBorder="1" applyAlignment="1">
      <alignment horizontal="right" vertical="top" wrapText="1"/>
    </xf>
    <xf numFmtId="4" fontId="6" fillId="3" borderId="4" xfId="0" applyNumberFormat="1" applyFont="1" applyFill="1" applyBorder="1" applyAlignment="1">
      <alignment horizontal="left" vertical="top" wrapText="1"/>
    </xf>
    <xf numFmtId="4" fontId="6" fillId="3" borderId="1" xfId="0" applyNumberFormat="1" applyFont="1" applyFill="1" applyBorder="1" applyAlignment="1">
      <alignment horizontal="right" vertical="top" wrapText="1"/>
    </xf>
    <xf numFmtId="0" fontId="0" fillId="3" borderId="0" xfId="0" applyFill="1"/>
    <xf numFmtId="4" fontId="0" fillId="3" borderId="0" xfId="0" applyNumberFormat="1" applyFill="1"/>
    <xf numFmtId="0" fontId="1" fillId="0" borderId="1" xfId="0" applyFont="1" applyBorder="1" applyAlignment="1">
      <alignment horizontal="center" vertical="center"/>
    </xf>
    <xf numFmtId="14" fontId="8" fillId="3" borderId="8" xfId="0" applyNumberFormat="1" applyFont="1" applyFill="1" applyBorder="1" applyAlignment="1">
      <alignment horizontal="center" wrapText="1"/>
    </xf>
    <xf numFmtId="4" fontId="8" fillId="3" borderId="8" xfId="0" applyNumberFormat="1" applyFont="1" applyFill="1" applyBorder="1" applyAlignment="1">
      <alignment wrapText="1"/>
    </xf>
    <xf numFmtId="0" fontId="1" fillId="3" borderId="8" xfId="0" applyFont="1" applyFill="1" applyBorder="1" applyAlignment="1">
      <alignment horizontal="center" vertical="center"/>
    </xf>
    <xf numFmtId="4" fontId="0" fillId="3" borderId="1" xfId="0" applyNumberFormat="1" applyFill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" fontId="2" fillId="0" borderId="0" xfId="0" applyNumberFormat="1" applyFont="1" applyAlignment="1">
      <alignment horizontal="right" vertical="center"/>
    </xf>
    <xf numFmtId="4" fontId="0" fillId="0" borderId="0" xfId="0" applyNumberFormat="1" applyAlignment="1">
      <alignment horizontal="left"/>
    </xf>
    <xf numFmtId="4" fontId="0" fillId="0" borderId="0" xfId="0" applyNumberFormat="1"/>
    <xf numFmtId="4" fontId="0" fillId="0" borderId="0" xfId="0" applyNumberFormat="1" applyAlignment="1">
      <alignment horizontal="right" vertical="top"/>
    </xf>
    <xf numFmtId="4" fontId="0" fillId="0" borderId="4" xfId="0" applyNumberFormat="1" applyBorder="1" applyAlignment="1">
      <alignment horizontal="right" vertical="top"/>
    </xf>
    <xf numFmtId="14" fontId="8" fillId="3" borderId="1" xfId="0" applyNumberFormat="1" applyFont="1" applyFill="1" applyBorder="1" applyAlignment="1">
      <alignment horizontal="center" wrapText="1"/>
    </xf>
    <xf numFmtId="4" fontId="6" fillId="3" borderId="1" xfId="0" applyNumberFormat="1" applyFont="1" applyFill="1" applyBorder="1" applyAlignment="1">
      <alignment horizontal="left" vertical="center" wrapText="1"/>
    </xf>
    <xf numFmtId="4" fontId="6" fillId="3" borderId="1" xfId="0" applyNumberFormat="1" applyFont="1" applyFill="1" applyBorder="1" applyAlignment="1">
      <alignment horizontal="left" vertical="top" wrapText="1"/>
    </xf>
    <xf numFmtId="14" fontId="12" fillId="3" borderId="1" xfId="0" applyNumberFormat="1" applyFont="1" applyFill="1" applyBorder="1" applyAlignment="1">
      <alignment horizontal="center" wrapText="1"/>
    </xf>
    <xf numFmtId="3" fontId="0" fillId="0" borderId="0" xfId="0" applyNumberFormat="1"/>
    <xf numFmtId="14" fontId="8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right" vertical="center"/>
    </xf>
    <xf numFmtId="14" fontId="2" fillId="3" borderId="1" xfId="0" applyNumberFormat="1" applyFont="1" applyFill="1" applyBorder="1" applyAlignment="1">
      <alignment horizontal="left" vertical="center" wrapText="1"/>
    </xf>
    <xf numFmtId="14" fontId="10" fillId="3" borderId="1" xfId="0" applyNumberFormat="1" applyFont="1" applyFill="1" applyBorder="1"/>
    <xf numFmtId="4" fontId="11" fillId="3" borderId="1" xfId="0" applyNumberFormat="1" applyFont="1" applyFill="1" applyBorder="1" applyAlignment="1">
      <alignment horizontal="right"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4" fontId="10" fillId="3" borderId="1" xfId="0" applyNumberFormat="1" applyFont="1" applyFill="1" applyBorder="1" applyAlignment="1">
      <alignment horizontal="right" vertical="center"/>
    </xf>
    <xf numFmtId="4" fontId="11" fillId="3" borderId="1" xfId="0" applyNumberFormat="1" applyFont="1" applyFill="1" applyBorder="1" applyAlignment="1">
      <alignment horizontal="right" vertical="top" wrapText="1"/>
    </xf>
    <xf numFmtId="4" fontId="0" fillId="3" borderId="1" xfId="0" applyNumberFormat="1" applyFill="1" applyBorder="1"/>
    <xf numFmtId="0" fontId="5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4" fontId="10" fillId="3" borderId="1" xfId="0" applyNumberFormat="1" applyFont="1" applyFill="1" applyBorder="1" applyAlignment="1">
      <alignment horizontal="right"/>
    </xf>
    <xf numFmtId="14" fontId="2" fillId="0" borderId="1" xfId="0" applyNumberFormat="1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1171574</xdr:colOff>
      <xdr:row>0</xdr:row>
      <xdr:rowOff>1257301</xdr:rowOff>
    </xdr:to>
    <xdr:pic>
      <xdr:nvPicPr>
        <xdr:cNvPr id="3" name="Рисунок 2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599" cy="12573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1123949</xdr:colOff>
      <xdr:row>0</xdr:row>
      <xdr:rowOff>1257301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0"/>
          <a:ext cx="2514599" cy="12573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1675429</xdr:colOff>
      <xdr:row>0</xdr:row>
      <xdr:rowOff>1314450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625"/>
          <a:ext cx="3008929" cy="1266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0</xdr:rowOff>
    </xdr:from>
    <xdr:to>
      <xdr:col>1</xdr:col>
      <xdr:colOff>1095374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4" y="0"/>
          <a:ext cx="2390775" cy="1104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90775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9"/>
  <sheetViews>
    <sheetView tabSelected="1" topLeftCell="A26" zoomScaleNormal="100" workbookViewId="0">
      <selection activeCell="E32" sqref="E32"/>
    </sheetView>
  </sheetViews>
  <sheetFormatPr defaultRowHeight="15" x14ac:dyDescent="0.25"/>
  <cols>
    <col min="1" max="1" width="20.140625" style="13" customWidth="1"/>
    <col min="2" max="2" width="22.5703125" style="13" customWidth="1"/>
    <col min="3" max="3" width="49.85546875" style="13" customWidth="1"/>
    <col min="4" max="4" width="34" style="13" customWidth="1"/>
    <col min="5" max="5" width="18.28515625" style="13" customWidth="1"/>
    <col min="6" max="6" width="20" style="13" customWidth="1"/>
    <col min="7" max="7" width="9.140625" style="13"/>
    <col min="8" max="8" width="16.5703125" style="13" customWidth="1"/>
    <col min="9" max="9" width="12.42578125" style="13" bestFit="1" customWidth="1"/>
    <col min="10" max="16384" width="9.140625" style="13"/>
  </cols>
  <sheetData>
    <row r="1" spans="1:6" ht="104.25" customHeight="1" x14ac:dyDescent="0.35">
      <c r="C1" s="43" t="s">
        <v>24</v>
      </c>
      <c r="D1" s="44"/>
      <c r="E1"/>
      <c r="F1"/>
    </row>
    <row r="2" spans="1:6" ht="15.75" x14ac:dyDescent="0.25">
      <c r="A2" s="6" t="s">
        <v>0</v>
      </c>
      <c r="B2" s="6" t="s">
        <v>1</v>
      </c>
      <c r="C2" s="6" t="s">
        <v>2</v>
      </c>
      <c r="D2" s="6" t="s">
        <v>4</v>
      </c>
      <c r="E2"/>
      <c r="F2"/>
    </row>
    <row r="3" spans="1:6" x14ac:dyDescent="0.25">
      <c r="A3" s="46" t="s">
        <v>3</v>
      </c>
      <c r="B3" s="46"/>
      <c r="C3" s="46"/>
      <c r="D3" s="46"/>
      <c r="E3"/>
      <c r="F3"/>
    </row>
    <row r="4" spans="1:6" ht="21" customHeight="1" x14ac:dyDescent="0.25">
      <c r="A4" s="33">
        <v>46057</v>
      </c>
      <c r="B4" s="34">
        <v>295000</v>
      </c>
      <c r="C4" s="35" t="s">
        <v>30</v>
      </c>
      <c r="D4" s="57" t="s">
        <v>72</v>
      </c>
      <c r="E4"/>
      <c r="F4"/>
    </row>
    <row r="5" spans="1:6" ht="31.5" customHeight="1" x14ac:dyDescent="0.25">
      <c r="A5" s="33">
        <v>46057</v>
      </c>
      <c r="B5" s="34">
        <v>291100</v>
      </c>
      <c r="C5" s="35" t="s">
        <v>31</v>
      </c>
      <c r="D5" s="57" t="s">
        <v>73</v>
      </c>
      <c r="E5"/>
      <c r="F5"/>
    </row>
    <row r="6" spans="1:6" ht="21.75" customHeight="1" x14ac:dyDescent="0.25">
      <c r="A6" s="33">
        <v>46062</v>
      </c>
      <c r="B6" s="34">
        <v>210000</v>
      </c>
      <c r="C6" s="35" t="s">
        <v>33</v>
      </c>
      <c r="D6" s="57" t="s">
        <v>32</v>
      </c>
      <c r="E6"/>
      <c r="F6"/>
    </row>
    <row r="7" spans="1:6" ht="29.25" customHeight="1" x14ac:dyDescent="0.25">
      <c r="A7" s="33">
        <v>46064</v>
      </c>
      <c r="B7" s="34">
        <v>526708.93000000005</v>
      </c>
      <c r="C7" s="35" t="s">
        <v>36</v>
      </c>
      <c r="D7" s="57" t="s">
        <v>34</v>
      </c>
      <c r="E7"/>
      <c r="F7"/>
    </row>
    <row r="8" spans="1:6" ht="24" customHeight="1" x14ac:dyDescent="0.25">
      <c r="A8" s="33">
        <v>46064</v>
      </c>
      <c r="B8" s="34">
        <v>640500</v>
      </c>
      <c r="C8" s="35" t="s">
        <v>10</v>
      </c>
      <c r="D8" s="57" t="s">
        <v>35</v>
      </c>
      <c r="E8"/>
      <c r="F8"/>
    </row>
    <row r="9" spans="1:6" ht="30.75" customHeight="1" x14ac:dyDescent="0.25">
      <c r="A9" s="33">
        <v>46064</v>
      </c>
      <c r="B9" s="34">
        <v>203530</v>
      </c>
      <c r="C9" s="35" t="s">
        <v>39</v>
      </c>
      <c r="D9" s="57" t="s">
        <v>37</v>
      </c>
      <c r="E9"/>
      <c r="F9"/>
    </row>
    <row r="10" spans="1:6" ht="43.5" customHeight="1" x14ac:dyDescent="0.25">
      <c r="A10" s="33">
        <v>46064</v>
      </c>
      <c r="B10" s="34">
        <v>254700</v>
      </c>
      <c r="C10" s="35" t="s">
        <v>20</v>
      </c>
      <c r="D10" s="57" t="s">
        <v>38</v>
      </c>
      <c r="E10"/>
      <c r="F10"/>
    </row>
    <row r="11" spans="1:6" ht="43.5" customHeight="1" x14ac:dyDescent="0.25">
      <c r="A11" s="33">
        <v>46064</v>
      </c>
      <c r="B11" s="34">
        <v>341400</v>
      </c>
      <c r="C11" s="35" t="s">
        <v>74</v>
      </c>
      <c r="D11" s="57" t="s">
        <v>75</v>
      </c>
      <c r="E11"/>
      <c r="F11"/>
    </row>
    <row r="12" spans="1:6" ht="24" customHeight="1" x14ac:dyDescent="0.25">
      <c r="A12" s="33">
        <v>46065</v>
      </c>
      <c r="B12" s="34">
        <v>451500</v>
      </c>
      <c r="C12" s="35" t="s">
        <v>10</v>
      </c>
      <c r="D12" s="57" t="s">
        <v>42</v>
      </c>
      <c r="E12"/>
      <c r="F12"/>
    </row>
    <row r="13" spans="1:6" ht="24" customHeight="1" x14ac:dyDescent="0.25">
      <c r="A13" s="33">
        <v>46065</v>
      </c>
      <c r="B13" s="34">
        <v>33344</v>
      </c>
      <c r="C13" s="35" t="s">
        <v>43</v>
      </c>
      <c r="D13" s="57" t="s">
        <v>23</v>
      </c>
      <c r="E13"/>
      <c r="F13"/>
    </row>
    <row r="14" spans="1:6" ht="24" customHeight="1" x14ac:dyDescent="0.25">
      <c r="A14" s="33">
        <v>46065</v>
      </c>
      <c r="B14" s="34">
        <v>536000</v>
      </c>
      <c r="C14" s="35" t="s">
        <v>10</v>
      </c>
      <c r="D14" s="57" t="s">
        <v>65</v>
      </c>
      <c r="E14"/>
      <c r="F14"/>
    </row>
    <row r="15" spans="1:6" ht="24" customHeight="1" x14ac:dyDescent="0.25">
      <c r="A15" s="33">
        <v>46069</v>
      </c>
      <c r="B15" s="34">
        <v>8700</v>
      </c>
      <c r="C15" s="35" t="s">
        <v>44</v>
      </c>
      <c r="D15" s="57" t="s">
        <v>18</v>
      </c>
      <c r="E15"/>
      <c r="F15"/>
    </row>
    <row r="16" spans="1:6" ht="20.25" customHeight="1" x14ac:dyDescent="0.25">
      <c r="A16" s="33">
        <v>46072</v>
      </c>
      <c r="B16" s="34">
        <v>77000</v>
      </c>
      <c r="C16" s="35" t="s">
        <v>16</v>
      </c>
      <c r="D16" s="57" t="s">
        <v>48</v>
      </c>
      <c r="E16" s="25"/>
      <c r="F16"/>
    </row>
    <row r="17" spans="1:7" ht="32.25" customHeight="1" x14ac:dyDescent="0.25">
      <c r="A17" s="33">
        <v>46072</v>
      </c>
      <c r="B17" s="34">
        <v>2014250</v>
      </c>
      <c r="C17" s="35" t="s">
        <v>49</v>
      </c>
      <c r="D17" s="57" t="s">
        <v>50</v>
      </c>
      <c r="E17" s="25"/>
      <c r="F17"/>
    </row>
    <row r="18" spans="1:7" ht="24.75" customHeight="1" x14ac:dyDescent="0.25">
      <c r="A18" s="33">
        <v>46072</v>
      </c>
      <c r="B18" s="34">
        <v>190000</v>
      </c>
      <c r="C18" s="35" t="s">
        <v>53</v>
      </c>
      <c r="D18" s="57" t="s">
        <v>54</v>
      </c>
      <c r="E18" s="25"/>
      <c r="F18"/>
    </row>
    <row r="19" spans="1:7" ht="24.75" customHeight="1" x14ac:dyDescent="0.25">
      <c r="A19" s="33">
        <v>46072</v>
      </c>
      <c r="B19" s="34">
        <v>82800</v>
      </c>
      <c r="C19" s="35" t="s">
        <v>55</v>
      </c>
      <c r="D19" s="57" t="s">
        <v>56</v>
      </c>
      <c r="E19" s="25"/>
      <c r="F19"/>
    </row>
    <row r="20" spans="1:7" ht="26.25" customHeight="1" x14ac:dyDescent="0.25">
      <c r="A20" s="33">
        <v>46072</v>
      </c>
      <c r="B20" s="34">
        <v>435600</v>
      </c>
      <c r="C20" s="35" t="s">
        <v>17</v>
      </c>
      <c r="D20" s="57" t="s">
        <v>58</v>
      </c>
      <c r="E20" s="25"/>
      <c r="F20"/>
    </row>
    <row r="21" spans="1:7" ht="24.75" customHeight="1" x14ac:dyDescent="0.25">
      <c r="A21" s="33">
        <v>46072</v>
      </c>
      <c r="B21" s="34">
        <v>190000</v>
      </c>
      <c r="C21" s="35" t="s">
        <v>53</v>
      </c>
      <c r="D21" s="57" t="s">
        <v>59</v>
      </c>
      <c r="E21"/>
      <c r="F21"/>
    </row>
    <row r="22" spans="1:7" ht="20.25" customHeight="1" x14ac:dyDescent="0.25">
      <c r="A22" s="33">
        <v>46072</v>
      </c>
      <c r="B22" s="34">
        <v>220000</v>
      </c>
      <c r="C22" s="35" t="s">
        <v>53</v>
      </c>
      <c r="D22" s="57" t="s">
        <v>60</v>
      </c>
      <c r="E22"/>
      <c r="F22"/>
    </row>
    <row r="23" spans="1:7" ht="20.25" customHeight="1" x14ac:dyDescent="0.25">
      <c r="A23" s="33">
        <v>46072</v>
      </c>
      <c r="B23" s="34">
        <v>269700</v>
      </c>
      <c r="C23" s="35" t="s">
        <v>66</v>
      </c>
      <c r="D23" s="57" t="s">
        <v>67</v>
      </c>
      <c r="E23"/>
      <c r="F23"/>
    </row>
    <row r="24" spans="1:7" ht="20.25" customHeight="1" x14ac:dyDescent="0.25">
      <c r="A24" s="33">
        <v>46072</v>
      </c>
      <c r="B24" s="34">
        <v>343000</v>
      </c>
      <c r="C24" s="35" t="s">
        <v>19</v>
      </c>
      <c r="D24" s="57" t="s">
        <v>68</v>
      </c>
      <c r="E24"/>
      <c r="F24"/>
    </row>
    <row r="25" spans="1:7" ht="20.25" customHeight="1" x14ac:dyDescent="0.25">
      <c r="A25" s="33">
        <v>46072</v>
      </c>
      <c r="B25" s="34">
        <v>348500</v>
      </c>
      <c r="C25" s="35" t="s">
        <v>66</v>
      </c>
      <c r="D25" s="57" t="s">
        <v>69</v>
      </c>
      <c r="E25"/>
      <c r="F25"/>
    </row>
    <row r="26" spans="1:7" ht="20.25" customHeight="1" x14ac:dyDescent="0.25">
      <c r="A26" s="33">
        <v>46072</v>
      </c>
      <c r="B26" s="34">
        <v>108350</v>
      </c>
      <c r="C26" s="35" t="s">
        <v>77</v>
      </c>
      <c r="D26" s="57" t="s">
        <v>76</v>
      </c>
      <c r="E26"/>
      <c r="F26"/>
    </row>
    <row r="27" spans="1:7" ht="20.25" customHeight="1" x14ac:dyDescent="0.25">
      <c r="A27" s="33">
        <v>46072</v>
      </c>
      <c r="B27" s="34">
        <v>178650</v>
      </c>
      <c r="C27" s="35" t="s">
        <v>78</v>
      </c>
      <c r="D27" s="57" t="s">
        <v>76</v>
      </c>
      <c r="E27"/>
      <c r="F27"/>
    </row>
    <row r="28" spans="1:7" ht="20.25" customHeight="1" x14ac:dyDescent="0.25">
      <c r="A28" s="33">
        <v>46079</v>
      </c>
      <c r="B28" s="34">
        <v>190000</v>
      </c>
      <c r="C28" s="35" t="s">
        <v>53</v>
      </c>
      <c r="D28" s="57" t="s">
        <v>79</v>
      </c>
      <c r="E28"/>
      <c r="F28"/>
    </row>
    <row r="29" spans="1:7" ht="24.75" customHeight="1" x14ac:dyDescent="0.25">
      <c r="A29" s="33">
        <v>46080</v>
      </c>
      <c r="B29" s="34">
        <v>347000</v>
      </c>
      <c r="C29" s="35" t="s">
        <v>19</v>
      </c>
      <c r="D29" s="57" t="s">
        <v>63</v>
      </c>
      <c r="E29"/>
      <c r="F29"/>
    </row>
    <row r="30" spans="1:7" ht="24.75" customHeight="1" x14ac:dyDescent="0.25">
      <c r="A30" s="33">
        <v>46080</v>
      </c>
      <c r="B30" s="34">
        <v>1075000</v>
      </c>
      <c r="C30" s="35" t="s">
        <v>10</v>
      </c>
      <c r="D30" s="57" t="s">
        <v>64</v>
      </c>
      <c r="E30"/>
      <c r="F30"/>
    </row>
    <row r="31" spans="1:7" ht="34.5" customHeight="1" x14ac:dyDescent="0.25">
      <c r="A31" s="33">
        <v>46080</v>
      </c>
      <c r="B31" s="34">
        <v>150000</v>
      </c>
      <c r="C31" s="35" t="s">
        <v>70</v>
      </c>
      <c r="D31" s="57" t="s">
        <v>71</v>
      </c>
      <c r="E31"/>
      <c r="F31"/>
    </row>
    <row r="32" spans="1:7" ht="33.75" customHeight="1" x14ac:dyDescent="0.25">
      <c r="A32" s="36" t="s">
        <v>5</v>
      </c>
      <c r="B32" s="56">
        <f>SUM(B4:B31)</f>
        <v>10012332.93</v>
      </c>
      <c r="C32" s="37"/>
      <c r="D32" s="37"/>
      <c r="E32" s="32"/>
      <c r="F32" s="25"/>
      <c r="G32" s="14"/>
    </row>
    <row r="33" spans="1:12" ht="33.75" customHeight="1" x14ac:dyDescent="0.25">
      <c r="A33" s="47" t="s">
        <v>8</v>
      </c>
      <c r="B33" s="48"/>
      <c r="C33" s="48"/>
      <c r="D33" s="49"/>
      <c r="E33"/>
      <c r="F33"/>
      <c r="G33" s="14"/>
    </row>
    <row r="34" spans="1:12" ht="24.75" customHeight="1" x14ac:dyDescent="0.25">
      <c r="A34" s="33">
        <v>46065</v>
      </c>
      <c r="B34" s="34">
        <v>116800</v>
      </c>
      <c r="C34" s="35" t="s">
        <v>40</v>
      </c>
      <c r="D34" s="35" t="s">
        <v>41</v>
      </c>
      <c r="E34"/>
      <c r="F34"/>
      <c r="G34" s="14"/>
    </row>
    <row r="35" spans="1:12" ht="24.75" customHeight="1" x14ac:dyDescent="0.25">
      <c r="A35" s="33">
        <v>46072</v>
      </c>
      <c r="B35" s="38">
        <v>460000</v>
      </c>
      <c r="C35" s="35" t="s">
        <v>51</v>
      </c>
      <c r="D35" s="35" t="s">
        <v>52</v>
      </c>
      <c r="E35"/>
      <c r="F35"/>
      <c r="G35" s="14"/>
    </row>
    <row r="36" spans="1:12" ht="24.75" customHeight="1" x14ac:dyDescent="0.25">
      <c r="A36" s="33">
        <v>46072</v>
      </c>
      <c r="B36" s="38">
        <v>510000</v>
      </c>
      <c r="C36" s="35" t="s">
        <v>51</v>
      </c>
      <c r="D36" s="35" t="s">
        <v>57</v>
      </c>
      <c r="E36"/>
      <c r="F36"/>
      <c r="G36" s="14"/>
    </row>
    <row r="37" spans="1:12" ht="24.75" customHeight="1" x14ac:dyDescent="0.25">
      <c r="A37" s="33">
        <v>46072</v>
      </c>
      <c r="B37" s="38">
        <v>620000</v>
      </c>
      <c r="C37" s="35" t="s">
        <v>51</v>
      </c>
      <c r="D37" s="35" t="s">
        <v>61</v>
      </c>
      <c r="E37"/>
      <c r="F37"/>
      <c r="G37" s="14"/>
    </row>
    <row r="38" spans="1:12" ht="24.75" customHeight="1" x14ac:dyDescent="0.25">
      <c r="A38" s="33">
        <v>46079</v>
      </c>
      <c r="B38" s="38">
        <v>475000</v>
      </c>
      <c r="C38" s="35" t="s">
        <v>51</v>
      </c>
      <c r="D38" s="35" t="s">
        <v>62</v>
      </c>
      <c r="E38"/>
      <c r="F38"/>
      <c r="G38" s="14"/>
    </row>
    <row r="39" spans="1:12" ht="25.5" customHeight="1" x14ac:dyDescent="0.25">
      <c r="A39" s="36" t="s">
        <v>5</v>
      </c>
      <c r="B39" s="56">
        <f>SUM(B34:B38)</f>
        <v>2181800</v>
      </c>
      <c r="C39" s="39"/>
      <c r="D39" s="39"/>
      <c r="E39" s="25"/>
      <c r="F39" s="25"/>
      <c r="G39" s="14"/>
    </row>
    <row r="40" spans="1:12" ht="33.75" customHeight="1" x14ac:dyDescent="0.25">
      <c r="A40" s="47" t="s">
        <v>45</v>
      </c>
      <c r="B40" s="48"/>
      <c r="C40" s="48"/>
      <c r="D40" s="49"/>
      <c r="E40" s="25"/>
      <c r="F40" s="25"/>
      <c r="G40" s="14"/>
    </row>
    <row r="41" spans="1:12" ht="33.75" customHeight="1" x14ac:dyDescent="0.25">
      <c r="A41" s="33">
        <v>46072</v>
      </c>
      <c r="B41" s="34">
        <v>854372</v>
      </c>
      <c r="C41" s="35" t="s">
        <v>46</v>
      </c>
      <c r="D41" s="35" t="s">
        <v>47</v>
      </c>
      <c r="E41" s="25"/>
      <c r="F41" s="25"/>
      <c r="G41" s="14"/>
    </row>
    <row r="42" spans="1:12" ht="33.75" customHeight="1" x14ac:dyDescent="0.25">
      <c r="A42" s="36" t="s">
        <v>5</v>
      </c>
      <c r="B42" s="56">
        <f>B41</f>
        <v>854372</v>
      </c>
      <c r="C42" s="39"/>
      <c r="D42" s="39"/>
      <c r="E42" s="25"/>
      <c r="F42" s="25"/>
      <c r="G42" s="14"/>
    </row>
    <row r="43" spans="1:12" x14ac:dyDescent="0.25">
      <c r="A43" s="45" t="s">
        <v>7</v>
      </c>
      <c r="B43" s="45"/>
      <c r="C43" s="45"/>
      <c r="D43" s="45"/>
      <c r="E43"/>
      <c r="F43"/>
      <c r="L43" s="13" t="s">
        <v>9</v>
      </c>
    </row>
    <row r="44" spans="1:12" x14ac:dyDescent="0.25">
      <c r="A44" s="16">
        <v>46081</v>
      </c>
      <c r="B44" s="39">
        <v>2537484.25</v>
      </c>
      <c r="C44" s="5"/>
      <c r="D44" s="5"/>
      <c r="E44"/>
      <c r="F44"/>
    </row>
    <row r="45" spans="1:12" x14ac:dyDescent="0.25">
      <c r="A45" s="7" t="s">
        <v>6</v>
      </c>
      <c r="B45" s="40">
        <f>B44+B39+B32+B42</f>
        <v>15585989.18</v>
      </c>
      <c r="C45" s="37"/>
      <c r="D45" s="41"/>
      <c r="E45"/>
      <c r="F45"/>
    </row>
    <row r="46" spans="1:12" x14ac:dyDescent="0.25">
      <c r="A46"/>
      <c r="B46"/>
      <c r="C46"/>
      <c r="D46"/>
      <c r="E46" s="25"/>
      <c r="F46"/>
    </row>
    <row r="47" spans="1:12" x14ac:dyDescent="0.25">
      <c r="A47"/>
      <c r="B47" s="26"/>
      <c r="C47" s="42"/>
      <c r="D47" s="42"/>
      <c r="E47" s="42"/>
      <c r="F47" s="42"/>
    </row>
    <row r="48" spans="1:12" x14ac:dyDescent="0.25">
      <c r="A48"/>
      <c r="B48"/>
      <c r="C48"/>
      <c r="D48"/>
      <c r="E48" s="25"/>
      <c r="F48"/>
    </row>
    <row r="49" spans="2:6" x14ac:dyDescent="0.25">
      <c r="B49" s="14"/>
      <c r="E49" s="14"/>
    </row>
    <row r="50" spans="2:6" x14ac:dyDescent="0.25">
      <c r="B50" s="14"/>
      <c r="E50" s="14"/>
      <c r="F50" s="14"/>
    </row>
    <row r="51" spans="2:6" x14ac:dyDescent="0.25">
      <c r="C51" s="14"/>
      <c r="D51" s="14"/>
    </row>
    <row r="52" spans="2:6" x14ac:dyDescent="0.25">
      <c r="C52" s="14"/>
      <c r="D52" s="14"/>
      <c r="E52" s="14"/>
    </row>
    <row r="53" spans="2:6" x14ac:dyDescent="0.25">
      <c r="C53" s="14"/>
      <c r="D53" s="14"/>
    </row>
    <row r="54" spans="2:6" x14ac:dyDescent="0.25">
      <c r="C54" s="14"/>
      <c r="D54" s="14"/>
    </row>
    <row r="55" spans="2:6" x14ac:dyDescent="0.25">
      <c r="C55" s="14"/>
      <c r="D55" s="14"/>
    </row>
    <row r="56" spans="2:6" x14ac:dyDescent="0.25">
      <c r="D56" s="14"/>
    </row>
    <row r="57" spans="2:6" x14ac:dyDescent="0.25">
      <c r="D57" s="14"/>
    </row>
    <row r="58" spans="2:6" x14ac:dyDescent="0.25">
      <c r="D58" s="14"/>
    </row>
    <row r="59" spans="2:6" x14ac:dyDescent="0.25">
      <c r="D59" s="14"/>
    </row>
  </sheetData>
  <mergeCells count="6">
    <mergeCell ref="C47:F47"/>
    <mergeCell ref="C1:D1"/>
    <mergeCell ref="A43:D43"/>
    <mergeCell ref="A3:D3"/>
    <mergeCell ref="A33:D33"/>
    <mergeCell ref="A40:D4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7" sqref="B7"/>
    </sheetView>
  </sheetViews>
  <sheetFormatPr defaultRowHeight="15" x14ac:dyDescent="0.25"/>
  <cols>
    <col min="1" max="1" width="22.42578125" customWidth="1"/>
    <col min="2" max="2" width="36.28515625" customWidth="1"/>
    <col min="3" max="3" width="47.85546875" customWidth="1"/>
    <col min="4" max="4" width="39.42578125" customWidth="1"/>
  </cols>
  <sheetData>
    <row r="1" spans="1:4" ht="118.5" customHeight="1" x14ac:dyDescent="0.35">
      <c r="A1" s="50"/>
      <c r="B1" s="50"/>
      <c r="C1" s="51" t="s">
        <v>25</v>
      </c>
      <c r="D1" s="52"/>
    </row>
    <row r="2" spans="1:4" ht="15.75" x14ac:dyDescent="0.25">
      <c r="A2" s="15" t="s">
        <v>0</v>
      </c>
      <c r="B2" s="15" t="s">
        <v>1</v>
      </c>
      <c r="C2" s="15" t="s">
        <v>2</v>
      </c>
      <c r="D2" s="15" t="s">
        <v>4</v>
      </c>
    </row>
    <row r="3" spans="1:4" x14ac:dyDescent="0.25">
      <c r="A3" s="45" t="s">
        <v>21</v>
      </c>
      <c r="B3" s="45"/>
      <c r="C3" s="45"/>
      <c r="D3" s="45"/>
    </row>
    <row r="4" spans="1:4" ht="28.5" x14ac:dyDescent="0.25">
      <c r="A4" s="28">
        <v>46063</v>
      </c>
      <c r="B4" s="20">
        <v>1245000</v>
      </c>
      <c r="C4" s="29" t="s">
        <v>22</v>
      </c>
      <c r="D4" s="30" t="s">
        <v>29</v>
      </c>
    </row>
    <row r="5" spans="1:4" ht="15.75" x14ac:dyDescent="0.25">
      <c r="A5" s="31" t="s">
        <v>5</v>
      </c>
      <c r="B5" s="21">
        <f>SUM(B4:B4)</f>
        <v>1245000</v>
      </c>
      <c r="C5" s="29"/>
      <c r="D5" s="15"/>
    </row>
    <row r="6" spans="1:4" ht="17.25" customHeight="1" x14ac:dyDescent="0.25">
      <c r="A6" s="45" t="s">
        <v>7</v>
      </c>
      <c r="B6" s="45"/>
      <c r="C6" s="45"/>
      <c r="D6" s="45"/>
    </row>
    <row r="7" spans="1:4" x14ac:dyDescent="0.25">
      <c r="A7" s="16">
        <v>46081</v>
      </c>
      <c r="B7" s="21">
        <v>99559.27</v>
      </c>
      <c r="C7" s="22"/>
      <c r="D7" s="22"/>
    </row>
    <row r="8" spans="1:4" x14ac:dyDescent="0.25">
      <c r="A8" s="4" t="s">
        <v>6</v>
      </c>
      <c r="B8" s="21">
        <f>B7+B5</f>
        <v>1344559.27</v>
      </c>
      <c r="C8" s="2"/>
      <c r="D8" s="2"/>
    </row>
    <row r="9" spans="1:4" x14ac:dyDescent="0.25">
      <c r="B9" s="23"/>
    </row>
    <row r="14" spans="1:4" x14ac:dyDescent="0.25">
      <c r="C14" s="24"/>
    </row>
  </sheetData>
  <mergeCells count="4">
    <mergeCell ref="A1:B1"/>
    <mergeCell ref="C1:D1"/>
    <mergeCell ref="A6:D6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"/>
  <sheetViews>
    <sheetView workbookViewId="0">
      <selection activeCell="B5" sqref="B5"/>
    </sheetView>
  </sheetViews>
  <sheetFormatPr defaultRowHeight="15" x14ac:dyDescent="0.25"/>
  <cols>
    <col min="1" max="1" width="20" customWidth="1"/>
    <col min="2" max="2" width="29.42578125" customWidth="1"/>
    <col min="3" max="3" width="43" customWidth="1"/>
    <col min="4" max="4" width="46.140625" customWidth="1"/>
  </cols>
  <sheetData>
    <row r="1" spans="1:4" ht="115.5" customHeight="1" x14ac:dyDescent="0.35">
      <c r="A1" s="50"/>
      <c r="B1" s="50"/>
      <c r="C1" s="51" t="s">
        <v>26</v>
      </c>
      <c r="D1" s="52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53" t="s">
        <v>7</v>
      </c>
      <c r="B3" s="53"/>
      <c r="C3" s="53"/>
      <c r="D3" s="53"/>
    </row>
    <row r="4" spans="1:4" x14ac:dyDescent="0.25">
      <c r="A4" s="16">
        <v>46081</v>
      </c>
      <c r="B4" s="19">
        <v>164434.43</v>
      </c>
      <c r="C4" s="2"/>
      <c r="D4" s="2"/>
    </row>
    <row r="5" spans="1:4" x14ac:dyDescent="0.25">
      <c r="A5" s="4" t="s">
        <v>6</v>
      </c>
      <c r="B5" s="3">
        <f>B4</f>
        <v>164434.43</v>
      </c>
      <c r="C5" s="2"/>
      <c r="D5" s="2"/>
    </row>
  </sheetData>
  <mergeCells count="3">
    <mergeCell ref="A3:D3"/>
    <mergeCell ref="A1:B1"/>
    <mergeCell ref="C1:D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workbookViewId="0">
      <selection activeCell="B10" sqref="B10"/>
    </sheetView>
  </sheetViews>
  <sheetFormatPr defaultRowHeight="15" x14ac:dyDescent="0.25"/>
  <cols>
    <col min="1" max="1" width="21" customWidth="1"/>
    <col min="2" max="2" width="20.5703125" customWidth="1"/>
    <col min="3" max="3" width="27.5703125" customWidth="1"/>
    <col min="4" max="4" width="59.140625" customWidth="1"/>
  </cols>
  <sheetData>
    <row r="1" spans="1:4" ht="99.75" customHeight="1" x14ac:dyDescent="0.35">
      <c r="A1" s="50"/>
      <c r="B1" s="50"/>
      <c r="C1" s="54" t="s">
        <v>27</v>
      </c>
      <c r="D1" s="55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45" t="s">
        <v>11</v>
      </c>
      <c r="B3" s="45"/>
      <c r="C3" s="45" t="s">
        <v>7</v>
      </c>
      <c r="D3" s="45"/>
    </row>
    <row r="4" spans="1:4" ht="15.75" x14ac:dyDescent="0.25">
      <c r="A4" s="16">
        <v>46081</v>
      </c>
      <c r="B4" s="10">
        <v>790360.98</v>
      </c>
      <c r="C4" s="11" t="s">
        <v>12</v>
      </c>
      <c r="D4" s="6"/>
    </row>
    <row r="5" spans="1:4" x14ac:dyDescent="0.25">
      <c r="A5" s="45" t="s">
        <v>13</v>
      </c>
      <c r="B5" s="45"/>
      <c r="C5" s="45"/>
      <c r="D5" s="45"/>
    </row>
    <row r="6" spans="1:4" ht="15.75" x14ac:dyDescent="0.25">
      <c r="A6" s="16">
        <v>46081</v>
      </c>
      <c r="B6" s="12">
        <v>225524.63</v>
      </c>
      <c r="C6" s="11" t="s">
        <v>12</v>
      </c>
      <c r="D6" s="6"/>
    </row>
    <row r="7" spans="1:4" x14ac:dyDescent="0.25">
      <c r="A7" s="45" t="s">
        <v>14</v>
      </c>
      <c r="B7" s="45"/>
      <c r="C7" s="45"/>
      <c r="D7" s="45"/>
    </row>
    <row r="8" spans="1:4" x14ac:dyDescent="0.25">
      <c r="A8" s="16">
        <v>46081</v>
      </c>
      <c r="B8" s="12">
        <v>398833.33</v>
      </c>
      <c r="C8" s="9" t="s">
        <v>12</v>
      </c>
      <c r="D8" s="5"/>
    </row>
    <row r="9" spans="1:4" x14ac:dyDescent="0.25">
      <c r="A9" s="45" t="s">
        <v>15</v>
      </c>
      <c r="B9" s="45"/>
      <c r="C9" s="45"/>
      <c r="D9" s="45"/>
    </row>
    <row r="10" spans="1:4" x14ac:dyDescent="0.25">
      <c r="A10" s="16">
        <v>46081</v>
      </c>
      <c r="B10" s="27">
        <v>881364.81</v>
      </c>
      <c r="C10" s="9"/>
      <c r="D10" s="5"/>
    </row>
    <row r="11" spans="1:4" x14ac:dyDescent="0.25">
      <c r="A11" s="7" t="s">
        <v>6</v>
      </c>
      <c r="B11" s="8">
        <f>B4+B6+B8+B10</f>
        <v>2296083.75</v>
      </c>
      <c r="C11" s="9"/>
      <c r="D11" s="9"/>
    </row>
  </sheetData>
  <mergeCells count="6">
    <mergeCell ref="A9:D9"/>
    <mergeCell ref="A1:B1"/>
    <mergeCell ref="C1:D1"/>
    <mergeCell ref="A3:D3"/>
    <mergeCell ref="A5:D5"/>
    <mergeCell ref="A7:D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workbookViewId="0">
      <selection activeCell="B4" sqref="B4"/>
    </sheetView>
  </sheetViews>
  <sheetFormatPr defaultRowHeight="15" x14ac:dyDescent="0.25"/>
  <cols>
    <col min="1" max="1" width="20.5703125" customWidth="1"/>
    <col min="2" max="2" width="16.28515625" customWidth="1"/>
    <col min="3" max="3" width="38.85546875" customWidth="1"/>
    <col min="4" max="4" width="28.7109375" customWidth="1"/>
  </cols>
  <sheetData>
    <row r="1" spans="1:4" ht="96.75" customHeight="1" x14ac:dyDescent="0.35">
      <c r="C1" s="54" t="s">
        <v>28</v>
      </c>
      <c r="D1" s="55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ht="15.75" x14ac:dyDescent="0.25">
      <c r="A3" s="16">
        <v>46081</v>
      </c>
      <c r="B3" s="19">
        <v>164434.43</v>
      </c>
      <c r="C3" s="17" t="s">
        <v>7</v>
      </c>
      <c r="D3" s="18"/>
    </row>
    <row r="4" spans="1:4" x14ac:dyDescent="0.25">
      <c r="A4" s="7" t="s">
        <v>6</v>
      </c>
      <c r="B4" s="8">
        <f>B3</f>
        <v>164434.43</v>
      </c>
      <c r="C4" s="9"/>
      <c r="D4" s="9"/>
    </row>
  </sheetData>
  <mergeCells count="1">
    <mergeCell ref="C1:D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Адресная помощь</vt:lpstr>
      <vt:lpstr>Лист2</vt:lpstr>
      <vt:lpstr>Лист3</vt:lpstr>
      <vt:lpstr>Системная помощь</vt:lpstr>
      <vt:lpstr>Коробка храбрости</vt:lpstr>
      <vt:lpstr>Помощь семьям </vt:lpstr>
      <vt:lpstr>Уроки доброты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Пользователь</cp:lastModifiedBy>
  <dcterms:created xsi:type="dcterms:W3CDTF">2018-02-06T16:39:26Z</dcterms:created>
  <dcterms:modified xsi:type="dcterms:W3CDTF">2026-03-18T12:54:28Z</dcterms:modified>
</cp:coreProperties>
</file>