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YandexDisk\Клуб добряков\Отчеты\Отчетны на сайт\2025\"/>
    </mc:Choice>
  </mc:AlternateContent>
  <xr:revisionPtr revIDLastSave="0" documentId="13_ncr:1_{42FA5A3A-403C-470C-AAC0-3E05431ECA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Адресная помощь" sheetId="1" r:id="rId1"/>
    <sheet name="Лист2" sheetId="2" state="hidden" r:id="rId2"/>
    <sheet name="Лист3" sheetId="3" state="hidden" r:id="rId3"/>
    <sheet name="Системная помощь" sheetId="4" r:id="rId4"/>
    <sheet name="Коробка храбрости" sheetId="5" r:id="rId5"/>
    <sheet name="Помощь семьям " sheetId="6" r:id="rId6"/>
    <sheet name="Уроки доброты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4" i="1" l="1"/>
  <c r="B42" i="1"/>
  <c r="B8" i="5"/>
  <c r="B5" i="5"/>
  <c r="B51" i="1" l="1"/>
  <c r="B48" i="1"/>
  <c r="B5" i="4" l="1"/>
  <c r="B11" i="6" l="1"/>
  <c r="B4" i="7"/>
</calcChain>
</file>

<file path=xl/sharedStrings.xml><?xml version="1.0" encoding="utf-8"?>
<sst xmlns="http://schemas.openxmlformats.org/spreadsheetml/2006/main" count="139" uniqueCount="93">
  <si>
    <t>Дата платежа</t>
  </si>
  <si>
    <t>Сумма, руб.</t>
  </si>
  <si>
    <t>Назначение платежа</t>
  </si>
  <si>
    <t>Оплата медицинских услуг</t>
  </si>
  <si>
    <t>Благополучатель</t>
  </si>
  <si>
    <t>Итого:</t>
  </si>
  <si>
    <t>Всего по программе</t>
  </si>
  <si>
    <t>Программные расходы</t>
  </si>
  <si>
    <t>Оплата медицинского оборудования и ТСР</t>
  </si>
  <si>
    <t>.</t>
  </si>
  <si>
    <t>Оплата курса реабилитации в РЦ «Три сестры»</t>
  </si>
  <si>
    <t>Проект "Няни особого назначения"</t>
  </si>
  <si>
    <t>Расходы на проект</t>
  </si>
  <si>
    <t>Проект "Психологическая помощь семьям"</t>
  </si>
  <si>
    <t>Проект "Юридическая помощь семьям"</t>
  </si>
  <si>
    <t>Прочие волонтерские проекты</t>
  </si>
  <si>
    <t>Оплата операции в НИКИ педиатрии им.ак.Вельтищева (Пирогова)</t>
  </si>
  <si>
    <t>Оплата курса реабилитации в РЦ «Родник»</t>
  </si>
  <si>
    <t>Оплата курса реабилитации в МЦ «Сакура»</t>
  </si>
  <si>
    <t>Оплата медицинских препаратов и медицинских расходных материалов</t>
  </si>
  <si>
    <t>Оплата курса реабилитации в РЦ «Янтарь»</t>
  </si>
  <si>
    <t>Оплата генетического анализа</t>
  </si>
  <si>
    <t>Оплата курса реабилитации в РЦ "ТОША И КО"</t>
  </si>
  <si>
    <t>Оплата операции в ООО "ИНСТИТУТ ВРОЖДЁННЫХ ЗАБОЛЕВАНИЙ ЧЕЛЮСТНОЛИЦЕВОЙ ОБЛАСТИ"</t>
  </si>
  <si>
    <t>Быстрова Елена</t>
  </si>
  <si>
    <t>Оплата лечения в Ильинской больнице</t>
  </si>
  <si>
    <t>Оплата курса реабилитации в РЦ "Преодоление"</t>
  </si>
  <si>
    <t>Оплата операции в клинике "Константа"</t>
  </si>
  <si>
    <t>Ткаченко Константин</t>
  </si>
  <si>
    <t>Оплата обследования в ГКБ ИМ. А.К. ЕРАМИШАНЦЕВА ДЗМ</t>
  </si>
  <si>
    <t xml:space="preserve"> Программа «Адресная помощь» –  август 2025</t>
  </si>
  <si>
    <t xml:space="preserve"> Программа «Системная помощь» – август 2025</t>
  </si>
  <si>
    <t xml:space="preserve"> Программа «Коробка храбрости» –  август 2025</t>
  </si>
  <si>
    <t xml:space="preserve"> Программа «Помощь семьям с тяжелобольными детьми» –  август 2025</t>
  </si>
  <si>
    <t xml:space="preserve"> Программа «Уроки доброты» – август 2025</t>
  </si>
  <si>
    <t>Расходы на мероприятия</t>
  </si>
  <si>
    <t>Волонтеские отделения</t>
  </si>
  <si>
    <t>Мишин Роман</t>
  </si>
  <si>
    <t>Оплата курса реабилитации в РЦ «Лесной»</t>
  </si>
  <si>
    <t>Москаленко Маргарита</t>
  </si>
  <si>
    <t xml:space="preserve">Оплата курса реабилитации </t>
  </si>
  <si>
    <t>Селезнев Александр</t>
  </si>
  <si>
    <t>Оплата сенсоров для мониторинга глюкозы</t>
  </si>
  <si>
    <t>Богомолова Ирина</t>
  </si>
  <si>
    <t>Фатыхова Алиса</t>
  </si>
  <si>
    <t>Кулыева Мяхри</t>
  </si>
  <si>
    <t>Оплата операции в НМИЦ ТИО им. ак. В.И.Шумакова</t>
  </si>
  <si>
    <t>Оплата обследования в НПЦ Войно-Ясенецкого</t>
  </si>
  <si>
    <t>Салкин Иван</t>
  </si>
  <si>
    <t>Рождественский Алексей</t>
  </si>
  <si>
    <t>Оплата операции в Морозовская ДГКБ ДЗМ ГБУЗ</t>
  </si>
  <si>
    <t>Стукач Мирон</t>
  </si>
  <si>
    <t>Бегимбет Гулден</t>
  </si>
  <si>
    <t>Горбунов Иван</t>
  </si>
  <si>
    <t>Оплата обследования в НМИЦ онкологии им. Н. Н. Блохина</t>
  </si>
  <si>
    <t>Резник Софья</t>
  </si>
  <si>
    <t>Соловьев Павел</t>
  </si>
  <si>
    <t>Оплата курса реабилитации в РЦ «Радуга звуков»</t>
  </si>
  <si>
    <t>Рябых Мария</t>
  </si>
  <si>
    <t>Гончарова Юлия</t>
  </si>
  <si>
    <t>Оплата операции в Клиническом госпитале на Яузе</t>
  </si>
  <si>
    <t>Высокопоясная Анастасия</t>
  </si>
  <si>
    <t>Нахиев Эмиль</t>
  </si>
  <si>
    <t>Конофьяев Даниль</t>
  </si>
  <si>
    <t>Дерюгин Тихон</t>
  </si>
  <si>
    <t>Оплата протеза</t>
  </si>
  <si>
    <t xml:space="preserve">Щелканов Егор </t>
  </si>
  <si>
    <t>Зорин Михаил</t>
  </si>
  <si>
    <t>Мишустин Антон</t>
  </si>
  <si>
    <t>Кондратьев Владислав</t>
  </si>
  <si>
    <t xml:space="preserve">Мудрова Виктория </t>
  </si>
  <si>
    <t xml:space="preserve">Кубаханов Абдуль-Джаббар </t>
  </si>
  <si>
    <t>Никищенкова Мария</t>
  </si>
  <si>
    <t xml:space="preserve">Майорова Марина </t>
  </si>
  <si>
    <t xml:space="preserve">Кульчицкий Андрей </t>
  </si>
  <si>
    <t>Оплата очков</t>
  </si>
  <si>
    <t>Цветков Артемий</t>
  </si>
  <si>
    <t>Оплата кресла-коляски</t>
  </si>
  <si>
    <t>Демьянов Михаил</t>
  </si>
  <si>
    <t>Новокрещенов Иван</t>
  </si>
  <si>
    <t>Оплата курса реабилитации в РЦ "Клиника Крым"</t>
  </si>
  <si>
    <t>Булышев Максим</t>
  </si>
  <si>
    <t xml:space="preserve">Цыгулев Иван </t>
  </si>
  <si>
    <t>Оплата курса реабилитации в РЦ «Аврора»</t>
  </si>
  <si>
    <t xml:space="preserve">Екименко Кирилл </t>
  </si>
  <si>
    <t>Ишин Егор</t>
  </si>
  <si>
    <t>Оплата курса реабилитации в РЦ «Седьмой лепесток»</t>
  </si>
  <si>
    <t xml:space="preserve">Рыльская Дарья </t>
  </si>
  <si>
    <t>Кокорин Ратмир</t>
  </si>
  <si>
    <t>Коцур Милана</t>
  </si>
  <si>
    <t xml:space="preserve">Аввакумов Артём </t>
  </si>
  <si>
    <t>Сизов Елисей</t>
  </si>
  <si>
    <t>Оплата курса реабилитации в РЦ «Шаг вперед.Томск»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</si>
</sst>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sz val="11"/>
      <color theme="1"/>
      <name val="Cambria"/>
      <family val="1"/>
      <charset val="204"/>
      <scheme val="major"/>
    </font>
    <font>
      <b/>
      <sz val="16"/>
      <color rgb="FF00B0F0"/>
      <name val="Cambria"/>
      <family val="1"/>
      <charset val="204"/>
      <scheme val="major"/>
    </font>
    <font>
      <sz val="16"/>
      <color theme="1"/>
      <name val="Calibri"/>
      <family val="2"/>
      <charset val="204"/>
      <scheme val="minor"/>
    </font>
    <font>
      <b/>
      <sz val="11"/>
      <color rgb="FF0070C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i/>
      <sz val="11"/>
      <color theme="1"/>
      <name val="Cambria"/>
      <family val="1"/>
      <charset val="204"/>
      <scheme val="major"/>
    </font>
    <font>
      <b/>
      <i/>
      <sz val="11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4" fontId="9" fillId="0" borderId="1" xfId="0" applyNumberFormat="1" applyFont="1" applyBorder="1" applyAlignment="1">
      <alignment horizontal="right" vertical="top" wrapText="1"/>
    </xf>
    <xf numFmtId="0" fontId="7" fillId="0" borderId="1" xfId="0" applyFont="1" applyBorder="1"/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horizontal="right" vertical="top" wrapText="1"/>
    </xf>
    <xf numFmtId="0" fontId="0" fillId="3" borderId="1" xfId="0" applyFill="1" applyBorder="1"/>
    <xf numFmtId="4" fontId="6" fillId="3" borderId="4" xfId="0" applyNumberFormat="1" applyFont="1" applyFill="1" applyBorder="1" applyAlignment="1">
      <alignment horizontal="right" vertical="top" wrapText="1"/>
    </xf>
    <xf numFmtId="4" fontId="6" fillId="3" borderId="4" xfId="0" applyNumberFormat="1" applyFont="1" applyFill="1" applyBorder="1" applyAlignment="1">
      <alignment horizontal="left" vertical="top" wrapText="1"/>
    </xf>
    <xf numFmtId="4" fontId="6" fillId="3" borderId="1" xfId="0" applyNumberFormat="1" applyFont="1" applyFill="1" applyBorder="1" applyAlignment="1">
      <alignment horizontal="right" vertical="top" wrapText="1"/>
    </xf>
    <xf numFmtId="0" fontId="0" fillId="3" borderId="0" xfId="0" applyFill="1"/>
    <xf numFmtId="4" fontId="0" fillId="3" borderId="0" xfId="0" applyNumberFormat="1" applyFill="1"/>
    <xf numFmtId="0" fontId="1" fillId="0" borderId="1" xfId="0" applyFont="1" applyBorder="1" applyAlignment="1">
      <alignment horizontal="center" vertical="center"/>
    </xf>
    <xf numFmtId="14" fontId="8" fillId="3" borderId="8" xfId="0" applyNumberFormat="1" applyFont="1" applyFill="1" applyBorder="1" applyAlignment="1">
      <alignment horizontal="center" wrapText="1"/>
    </xf>
    <xf numFmtId="4" fontId="8" fillId="3" borderId="8" xfId="0" applyNumberFormat="1" applyFont="1" applyFill="1" applyBorder="1" applyAlignment="1">
      <alignment wrapText="1"/>
    </xf>
    <xf numFmtId="0" fontId="1" fillId="3" borderId="8" xfId="0" applyFont="1" applyFill="1" applyBorder="1" applyAlignment="1">
      <alignment horizontal="center" vertical="center"/>
    </xf>
    <xf numFmtId="4" fontId="0" fillId="3" borderId="1" xfId="0" applyNumberFormat="1" applyFill="1" applyBorder="1" applyAlignment="1">
      <alignment horizontal="right" vertical="top"/>
    </xf>
    <xf numFmtId="4" fontId="2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4" fontId="2" fillId="0" borderId="0" xfId="0" applyNumberFormat="1" applyFont="1" applyAlignment="1">
      <alignment horizontal="right" vertical="center"/>
    </xf>
    <xf numFmtId="4" fontId="0" fillId="0" borderId="0" xfId="0" applyNumberFormat="1" applyAlignment="1">
      <alignment horizontal="left"/>
    </xf>
    <xf numFmtId="4" fontId="0" fillId="0" borderId="0" xfId="0" applyNumberFormat="1"/>
    <xf numFmtId="4" fontId="0" fillId="0" borderId="0" xfId="0" applyNumberFormat="1" applyAlignment="1">
      <alignment horizontal="right" vertical="top"/>
    </xf>
    <xf numFmtId="14" fontId="10" fillId="3" borderId="1" xfId="0" applyNumberFormat="1" applyFont="1" applyFill="1" applyBorder="1"/>
    <xf numFmtId="4" fontId="11" fillId="3" borderId="1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/>
    </xf>
    <xf numFmtId="14" fontId="2" fillId="0" borderId="1" xfId="0" applyNumberFormat="1" applyFont="1" applyFill="1" applyBorder="1" applyAlignment="1">
      <alignment horizontal="left" vertical="center" wrapText="1"/>
    </xf>
    <xf numFmtId="14" fontId="10" fillId="0" borderId="1" xfId="0" applyNumberFormat="1" applyFont="1" applyFill="1" applyBorder="1"/>
    <xf numFmtId="4" fontId="11" fillId="0" borderId="1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4" fontId="2" fillId="0" borderId="7" xfId="0" applyNumberFormat="1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14" fontId="8" fillId="0" borderId="8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/>
    <xf numFmtId="4" fontId="11" fillId="0" borderId="1" xfId="0" applyNumberFormat="1" applyFont="1" applyFill="1" applyBorder="1" applyAlignment="1">
      <alignment horizontal="right" vertical="top" wrapText="1"/>
    </xf>
    <xf numFmtId="4" fontId="0" fillId="0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1171574</xdr:colOff>
      <xdr:row>0</xdr:row>
      <xdr:rowOff>1257301</xdr:rowOff>
    </xdr:to>
    <xdr:pic>
      <xdr:nvPicPr>
        <xdr:cNvPr id="3" name="Рисунок 2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"/>
          <a:ext cx="2514599" cy="12573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1</xdr:col>
      <xdr:colOff>1123949</xdr:colOff>
      <xdr:row>0</xdr:row>
      <xdr:rowOff>1257301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0"/>
          <a:ext cx="2514599" cy="12573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1675429</xdr:colOff>
      <xdr:row>0</xdr:row>
      <xdr:rowOff>1314450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7625"/>
          <a:ext cx="3008929" cy="1266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0</xdr:row>
      <xdr:rowOff>0</xdr:rowOff>
    </xdr:from>
    <xdr:to>
      <xdr:col>1</xdr:col>
      <xdr:colOff>1095374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4" y="0"/>
          <a:ext cx="2390775" cy="1104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1019175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90775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8"/>
  <sheetViews>
    <sheetView tabSelected="1" topLeftCell="A43" zoomScaleNormal="100" workbookViewId="0">
      <selection activeCell="D54" sqref="A1:D54"/>
    </sheetView>
  </sheetViews>
  <sheetFormatPr defaultRowHeight="15" x14ac:dyDescent="0.25"/>
  <cols>
    <col min="1" max="1" width="20.140625" style="13" customWidth="1"/>
    <col min="2" max="2" width="22.5703125" style="13" customWidth="1"/>
    <col min="3" max="3" width="49.85546875" style="13" customWidth="1"/>
    <col min="4" max="4" width="34" style="13" customWidth="1"/>
    <col min="5" max="5" width="18.28515625" style="13" customWidth="1"/>
    <col min="6" max="6" width="20" style="13" customWidth="1"/>
    <col min="7" max="7" width="9.140625" style="13"/>
    <col min="8" max="8" width="16.5703125" style="13" customWidth="1"/>
    <col min="9" max="9" width="12.42578125" style="13" bestFit="1" customWidth="1"/>
    <col min="10" max="16384" width="9.140625" style="13"/>
  </cols>
  <sheetData>
    <row r="1" spans="1:6" ht="104.25" customHeight="1" x14ac:dyDescent="0.35">
      <c r="A1" s="37"/>
      <c r="B1" s="37"/>
      <c r="C1" s="38" t="s">
        <v>30</v>
      </c>
      <c r="D1" s="39"/>
      <c r="E1"/>
      <c r="F1"/>
    </row>
    <row r="2" spans="1:6" ht="15.75" x14ac:dyDescent="0.25">
      <c r="A2" s="40" t="s">
        <v>0</v>
      </c>
      <c r="B2" s="40" t="s">
        <v>1</v>
      </c>
      <c r="C2" s="40" t="s">
        <v>2</v>
      </c>
      <c r="D2" s="40" t="s">
        <v>4</v>
      </c>
      <c r="E2"/>
      <c r="F2"/>
    </row>
    <row r="3" spans="1:6" x14ac:dyDescent="0.25">
      <c r="A3" s="41" t="s">
        <v>3</v>
      </c>
      <c r="B3" s="41"/>
      <c r="C3" s="41"/>
      <c r="D3" s="41"/>
      <c r="E3"/>
      <c r="F3"/>
    </row>
    <row r="4" spans="1:6" ht="21" customHeight="1" x14ac:dyDescent="0.25">
      <c r="A4" s="42">
        <v>45870</v>
      </c>
      <c r="B4" s="43">
        <v>96200</v>
      </c>
      <c r="C4" s="44" t="s">
        <v>21</v>
      </c>
      <c r="D4" s="44" t="s">
        <v>37</v>
      </c>
      <c r="E4"/>
      <c r="F4"/>
    </row>
    <row r="5" spans="1:6" ht="22.5" customHeight="1" x14ac:dyDescent="0.25">
      <c r="A5" s="42">
        <v>45870</v>
      </c>
      <c r="B5" s="43">
        <v>406420</v>
      </c>
      <c r="C5" s="44" t="s">
        <v>38</v>
      </c>
      <c r="D5" s="44" t="s">
        <v>39</v>
      </c>
      <c r="E5"/>
      <c r="F5"/>
    </row>
    <row r="6" spans="1:6" ht="21.75" customHeight="1" x14ac:dyDescent="0.25">
      <c r="A6" s="42">
        <v>45870</v>
      </c>
      <c r="B6" s="43">
        <v>288000</v>
      </c>
      <c r="C6" s="44" t="s">
        <v>40</v>
      </c>
      <c r="D6" s="44" t="s">
        <v>41</v>
      </c>
      <c r="E6"/>
      <c r="F6"/>
    </row>
    <row r="7" spans="1:6" ht="32.25" customHeight="1" x14ac:dyDescent="0.25">
      <c r="A7" s="42">
        <v>45874</v>
      </c>
      <c r="B7" s="43">
        <v>438110.16</v>
      </c>
      <c r="C7" s="44" t="s">
        <v>16</v>
      </c>
      <c r="D7" s="44" t="s">
        <v>44</v>
      </c>
      <c r="E7" s="25"/>
      <c r="F7"/>
    </row>
    <row r="8" spans="1:6" ht="31.5" customHeight="1" x14ac:dyDescent="0.25">
      <c r="A8" s="42">
        <v>45874</v>
      </c>
      <c r="B8" s="43">
        <v>210000</v>
      </c>
      <c r="C8" s="44" t="s">
        <v>46</v>
      </c>
      <c r="D8" s="44" t="s">
        <v>45</v>
      </c>
      <c r="E8" s="25"/>
      <c r="F8"/>
    </row>
    <row r="9" spans="1:6" ht="31.5" customHeight="1" x14ac:dyDescent="0.25">
      <c r="A9" s="42">
        <v>45874</v>
      </c>
      <c r="B9" s="43">
        <v>350000</v>
      </c>
      <c r="C9" s="44" t="s">
        <v>18</v>
      </c>
      <c r="D9" s="44" t="s">
        <v>79</v>
      </c>
      <c r="E9" s="25"/>
      <c r="F9"/>
    </row>
    <row r="10" spans="1:6" ht="24.75" customHeight="1" x14ac:dyDescent="0.25">
      <c r="A10" s="42">
        <v>45875</v>
      </c>
      <c r="B10" s="43">
        <v>41450</v>
      </c>
      <c r="C10" s="44" t="s">
        <v>47</v>
      </c>
      <c r="D10" s="44" t="s">
        <v>48</v>
      </c>
      <c r="E10"/>
      <c r="F10"/>
    </row>
    <row r="11" spans="1:6" ht="24.75" customHeight="1" x14ac:dyDescent="0.25">
      <c r="A11" s="42">
        <v>45875</v>
      </c>
      <c r="B11" s="43">
        <v>125000</v>
      </c>
      <c r="C11" s="44" t="s">
        <v>80</v>
      </c>
      <c r="D11" s="44" t="s">
        <v>81</v>
      </c>
      <c r="E11"/>
      <c r="F11"/>
    </row>
    <row r="12" spans="1:6" ht="23.25" customHeight="1" x14ac:dyDescent="0.25">
      <c r="A12" s="42">
        <v>45876</v>
      </c>
      <c r="B12" s="43">
        <v>581500</v>
      </c>
      <c r="C12" s="44" t="s">
        <v>10</v>
      </c>
      <c r="D12" s="44" t="s">
        <v>49</v>
      </c>
      <c r="E12"/>
      <c r="F12"/>
    </row>
    <row r="13" spans="1:6" ht="22.5" customHeight="1" x14ac:dyDescent="0.25">
      <c r="A13" s="42">
        <v>45876</v>
      </c>
      <c r="B13" s="43">
        <v>356380</v>
      </c>
      <c r="C13" s="44" t="s">
        <v>50</v>
      </c>
      <c r="D13" s="44" t="s">
        <v>51</v>
      </c>
      <c r="E13"/>
      <c r="F13"/>
    </row>
    <row r="14" spans="1:6" ht="24.75" customHeight="1" x14ac:dyDescent="0.25">
      <c r="A14" s="42">
        <v>45876</v>
      </c>
      <c r="B14" s="43">
        <v>197700</v>
      </c>
      <c r="C14" s="44" t="s">
        <v>50</v>
      </c>
      <c r="D14" s="44" t="s">
        <v>52</v>
      </c>
      <c r="E14"/>
      <c r="F14"/>
    </row>
    <row r="15" spans="1:6" ht="33.75" customHeight="1" x14ac:dyDescent="0.25">
      <c r="A15" s="42">
        <v>45877</v>
      </c>
      <c r="B15" s="43">
        <v>20380</v>
      </c>
      <c r="C15" s="44" t="s">
        <v>29</v>
      </c>
      <c r="D15" s="44" t="s">
        <v>53</v>
      </c>
      <c r="E15"/>
      <c r="F15"/>
    </row>
    <row r="16" spans="1:6" ht="31.5" customHeight="1" x14ac:dyDescent="0.25">
      <c r="A16" s="42">
        <v>45877</v>
      </c>
      <c r="B16" s="43">
        <v>4620</v>
      </c>
      <c r="C16" s="44" t="s">
        <v>54</v>
      </c>
      <c r="D16" s="44" t="s">
        <v>53</v>
      </c>
      <c r="E16"/>
      <c r="F16"/>
    </row>
    <row r="17" spans="1:6" ht="28.5" customHeight="1" x14ac:dyDescent="0.25">
      <c r="A17" s="42">
        <v>45880</v>
      </c>
      <c r="B17" s="43">
        <v>640500</v>
      </c>
      <c r="C17" s="44" t="s">
        <v>10</v>
      </c>
      <c r="D17" s="44" t="s">
        <v>55</v>
      </c>
      <c r="E17"/>
      <c r="F17"/>
    </row>
    <row r="18" spans="1:6" ht="27" customHeight="1" x14ac:dyDescent="0.25">
      <c r="A18" s="42">
        <v>45880</v>
      </c>
      <c r="B18" s="43">
        <v>105000</v>
      </c>
      <c r="C18" s="44" t="s">
        <v>57</v>
      </c>
      <c r="D18" s="44" t="s">
        <v>56</v>
      </c>
      <c r="E18"/>
      <c r="F18"/>
    </row>
    <row r="19" spans="1:6" ht="27" customHeight="1" x14ac:dyDescent="0.25">
      <c r="A19" s="42">
        <v>45881</v>
      </c>
      <c r="B19" s="43">
        <v>180000</v>
      </c>
      <c r="C19" s="44" t="s">
        <v>22</v>
      </c>
      <c r="D19" s="44" t="s">
        <v>58</v>
      </c>
      <c r="E19"/>
      <c r="F19"/>
    </row>
    <row r="20" spans="1:6" ht="27" customHeight="1" x14ac:dyDescent="0.25">
      <c r="A20" s="42">
        <v>45883</v>
      </c>
      <c r="B20" s="43">
        <v>2131585</v>
      </c>
      <c r="C20" s="44" t="s">
        <v>60</v>
      </c>
      <c r="D20" s="44" t="s">
        <v>59</v>
      </c>
      <c r="E20"/>
      <c r="F20"/>
    </row>
    <row r="21" spans="1:6" ht="37.5" customHeight="1" x14ac:dyDescent="0.25">
      <c r="A21" s="42">
        <v>45883</v>
      </c>
      <c r="B21" s="43">
        <v>442259.01</v>
      </c>
      <c r="C21" s="44" t="s">
        <v>16</v>
      </c>
      <c r="D21" s="44" t="s">
        <v>61</v>
      </c>
      <c r="E21"/>
      <c r="F21"/>
    </row>
    <row r="22" spans="1:6" ht="46.5" customHeight="1" x14ac:dyDescent="0.25">
      <c r="A22" s="42">
        <v>45883</v>
      </c>
      <c r="B22" s="43">
        <v>449500</v>
      </c>
      <c r="C22" s="44" t="s">
        <v>23</v>
      </c>
      <c r="D22" s="44" t="s">
        <v>62</v>
      </c>
      <c r="E22"/>
      <c r="F22"/>
    </row>
    <row r="23" spans="1:6" ht="44.25" customHeight="1" x14ac:dyDescent="0.25">
      <c r="A23" s="42">
        <v>45883</v>
      </c>
      <c r="B23" s="43">
        <v>681500</v>
      </c>
      <c r="C23" s="44" t="s">
        <v>23</v>
      </c>
      <c r="D23" s="44" t="s">
        <v>63</v>
      </c>
      <c r="E23"/>
      <c r="F23"/>
    </row>
    <row r="24" spans="1:6" ht="27" customHeight="1" x14ac:dyDescent="0.25">
      <c r="A24" s="42">
        <v>45883</v>
      </c>
      <c r="B24" s="43">
        <v>105000</v>
      </c>
      <c r="C24" s="44" t="s">
        <v>57</v>
      </c>
      <c r="D24" s="44" t="s">
        <v>64</v>
      </c>
      <c r="E24"/>
      <c r="F24"/>
    </row>
    <row r="25" spans="1:6" ht="27" customHeight="1" x14ac:dyDescent="0.25">
      <c r="A25" s="42">
        <v>45883</v>
      </c>
      <c r="B25" s="43">
        <v>303500</v>
      </c>
      <c r="C25" s="44" t="s">
        <v>17</v>
      </c>
      <c r="D25" s="44" t="s">
        <v>82</v>
      </c>
      <c r="E25"/>
      <c r="F25"/>
    </row>
    <row r="26" spans="1:6" ht="27" customHeight="1" x14ac:dyDescent="0.25">
      <c r="A26" s="42">
        <v>45883</v>
      </c>
      <c r="B26" s="43">
        <v>349950</v>
      </c>
      <c r="C26" s="44" t="s">
        <v>92</v>
      </c>
      <c r="D26" s="44" t="s">
        <v>91</v>
      </c>
      <c r="E26"/>
      <c r="F26"/>
    </row>
    <row r="27" spans="1:6" ht="27" customHeight="1" x14ac:dyDescent="0.25">
      <c r="A27" s="42">
        <v>45888</v>
      </c>
      <c r="B27" s="43">
        <v>105000</v>
      </c>
      <c r="C27" s="44" t="s">
        <v>57</v>
      </c>
      <c r="D27" s="44" t="s">
        <v>67</v>
      </c>
      <c r="E27"/>
      <c r="F27"/>
    </row>
    <row r="28" spans="1:6" ht="27" customHeight="1" x14ac:dyDescent="0.25">
      <c r="A28" s="42">
        <v>45888</v>
      </c>
      <c r="B28" s="43">
        <v>159600</v>
      </c>
      <c r="C28" s="44" t="s">
        <v>83</v>
      </c>
      <c r="D28" s="44" t="s">
        <v>84</v>
      </c>
      <c r="E28"/>
      <c r="F28"/>
    </row>
    <row r="29" spans="1:6" ht="27" customHeight="1" x14ac:dyDescent="0.25">
      <c r="A29" s="42">
        <v>45888</v>
      </c>
      <c r="B29" s="43">
        <v>346000</v>
      </c>
      <c r="C29" s="44" t="s">
        <v>18</v>
      </c>
      <c r="D29" s="44" t="s">
        <v>85</v>
      </c>
      <c r="E29"/>
      <c r="F29"/>
    </row>
    <row r="30" spans="1:6" ht="32.25" customHeight="1" x14ac:dyDescent="0.25">
      <c r="A30" s="42">
        <v>45888</v>
      </c>
      <c r="B30" s="43">
        <v>198600</v>
      </c>
      <c r="C30" s="44" t="s">
        <v>86</v>
      </c>
      <c r="D30" s="44" t="s">
        <v>87</v>
      </c>
      <c r="E30"/>
      <c r="F30"/>
    </row>
    <row r="31" spans="1:6" ht="27" customHeight="1" x14ac:dyDescent="0.25">
      <c r="A31" s="42">
        <v>45889</v>
      </c>
      <c r="B31" s="43">
        <v>435647</v>
      </c>
      <c r="C31" s="44" t="s">
        <v>25</v>
      </c>
      <c r="D31" s="44" t="s">
        <v>24</v>
      </c>
      <c r="E31"/>
      <c r="F31"/>
    </row>
    <row r="32" spans="1:6" ht="28.5" customHeight="1" x14ac:dyDescent="0.25">
      <c r="A32" s="42">
        <v>45895</v>
      </c>
      <c r="B32" s="43">
        <v>375375</v>
      </c>
      <c r="C32" s="44" t="s">
        <v>20</v>
      </c>
      <c r="D32" s="44" t="s">
        <v>69</v>
      </c>
      <c r="E32"/>
      <c r="F32"/>
    </row>
    <row r="33" spans="1:7" ht="27" customHeight="1" x14ac:dyDescent="0.25">
      <c r="A33" s="42">
        <v>45896</v>
      </c>
      <c r="B33" s="43">
        <v>756000</v>
      </c>
      <c r="C33" s="44" t="s">
        <v>26</v>
      </c>
      <c r="D33" s="44" t="s">
        <v>70</v>
      </c>
      <c r="E33"/>
      <c r="F33"/>
    </row>
    <row r="34" spans="1:7" ht="50.25" customHeight="1" x14ac:dyDescent="0.25">
      <c r="A34" s="42">
        <v>45896</v>
      </c>
      <c r="B34" s="43">
        <v>386100</v>
      </c>
      <c r="C34" s="44" t="s">
        <v>23</v>
      </c>
      <c r="D34" s="44" t="s">
        <v>71</v>
      </c>
      <c r="E34"/>
      <c r="F34"/>
    </row>
    <row r="35" spans="1:7" ht="48" customHeight="1" x14ac:dyDescent="0.25">
      <c r="A35" s="42">
        <v>45896</v>
      </c>
      <c r="B35" s="43">
        <v>538000</v>
      </c>
      <c r="C35" s="44" t="s">
        <v>23</v>
      </c>
      <c r="D35" s="44" t="s">
        <v>72</v>
      </c>
      <c r="E35"/>
      <c r="F35"/>
    </row>
    <row r="36" spans="1:7" ht="27" customHeight="1" x14ac:dyDescent="0.25">
      <c r="A36" s="42">
        <v>45896</v>
      </c>
      <c r="B36" s="43">
        <v>640500</v>
      </c>
      <c r="C36" s="44" t="s">
        <v>10</v>
      </c>
      <c r="D36" s="44" t="s">
        <v>73</v>
      </c>
      <c r="E36"/>
      <c r="F36"/>
    </row>
    <row r="37" spans="1:7" ht="27" customHeight="1" x14ac:dyDescent="0.25">
      <c r="A37" s="42">
        <v>45896</v>
      </c>
      <c r="B37" s="43">
        <v>540000</v>
      </c>
      <c r="C37" s="44" t="s">
        <v>26</v>
      </c>
      <c r="D37" s="44" t="s">
        <v>74</v>
      </c>
      <c r="E37"/>
      <c r="F37"/>
    </row>
    <row r="38" spans="1:7" ht="28.5" customHeight="1" x14ac:dyDescent="0.25">
      <c r="A38" s="42">
        <v>45896</v>
      </c>
      <c r="B38" s="43">
        <v>109600</v>
      </c>
      <c r="C38" s="44" t="s">
        <v>27</v>
      </c>
      <c r="D38" s="44" t="s">
        <v>76</v>
      </c>
      <c r="E38"/>
      <c r="F38"/>
    </row>
    <row r="39" spans="1:7" ht="26.25" customHeight="1" x14ac:dyDescent="0.25">
      <c r="A39" s="42">
        <v>45896</v>
      </c>
      <c r="B39" s="43">
        <v>350000</v>
      </c>
      <c r="C39" s="44" t="s">
        <v>18</v>
      </c>
      <c r="D39" s="44" t="s">
        <v>89</v>
      </c>
      <c r="E39"/>
      <c r="F39"/>
    </row>
    <row r="40" spans="1:7" ht="26.25" customHeight="1" x14ac:dyDescent="0.25">
      <c r="A40" s="42">
        <v>45896</v>
      </c>
      <c r="B40" s="43">
        <v>350000</v>
      </c>
      <c r="C40" s="44" t="s">
        <v>18</v>
      </c>
      <c r="D40" s="44" t="s">
        <v>90</v>
      </c>
      <c r="E40"/>
      <c r="F40"/>
    </row>
    <row r="41" spans="1:7" ht="26.25" customHeight="1" x14ac:dyDescent="0.25">
      <c r="A41" s="42">
        <v>45896</v>
      </c>
      <c r="B41" s="43">
        <v>310600</v>
      </c>
      <c r="C41" s="44" t="s">
        <v>18</v>
      </c>
      <c r="D41" s="44" t="s">
        <v>88</v>
      </c>
      <c r="E41"/>
      <c r="F41"/>
    </row>
    <row r="42" spans="1:7" ht="33.75" customHeight="1" x14ac:dyDescent="0.25">
      <c r="A42" s="45" t="s">
        <v>5</v>
      </c>
      <c r="B42" s="46">
        <f>SUM(B4:B41)</f>
        <v>14105576.17</v>
      </c>
      <c r="C42" s="46"/>
      <c r="D42" s="46"/>
      <c r="E42"/>
      <c r="F42" s="25"/>
      <c r="G42" s="14"/>
    </row>
    <row r="43" spans="1:7" ht="33.75" customHeight="1" x14ac:dyDescent="0.25">
      <c r="A43" s="47" t="s">
        <v>8</v>
      </c>
      <c r="B43" s="48"/>
      <c r="C43" s="48"/>
      <c r="D43" s="49"/>
      <c r="E43"/>
      <c r="F43"/>
      <c r="G43" s="14"/>
    </row>
    <row r="44" spans="1:7" ht="24.75" customHeight="1" x14ac:dyDescent="0.25">
      <c r="A44" s="42">
        <v>45870</v>
      </c>
      <c r="B44" s="43">
        <v>350000</v>
      </c>
      <c r="C44" s="44" t="s">
        <v>77</v>
      </c>
      <c r="D44" s="50" t="s">
        <v>78</v>
      </c>
      <c r="E44"/>
      <c r="F44"/>
      <c r="G44" s="14"/>
    </row>
    <row r="45" spans="1:7" ht="24.75" customHeight="1" x14ac:dyDescent="0.25">
      <c r="A45" s="42">
        <v>45888</v>
      </c>
      <c r="B45" s="43">
        <v>671000</v>
      </c>
      <c r="C45" s="44" t="s">
        <v>65</v>
      </c>
      <c r="D45" s="50" t="s">
        <v>66</v>
      </c>
      <c r="E45"/>
      <c r="F45"/>
      <c r="G45" s="14"/>
    </row>
    <row r="46" spans="1:7" ht="24.75" customHeight="1" x14ac:dyDescent="0.25">
      <c r="A46" s="42">
        <v>45895</v>
      </c>
      <c r="B46" s="43">
        <v>914311</v>
      </c>
      <c r="C46" s="44" t="s">
        <v>65</v>
      </c>
      <c r="D46" s="50" t="s">
        <v>68</v>
      </c>
      <c r="E46"/>
      <c r="F46"/>
      <c r="G46" s="14"/>
    </row>
    <row r="47" spans="1:7" ht="24.75" customHeight="1" x14ac:dyDescent="0.25">
      <c r="A47" s="42">
        <v>45896</v>
      </c>
      <c r="B47" s="43">
        <v>44671</v>
      </c>
      <c r="C47" s="44" t="s">
        <v>75</v>
      </c>
      <c r="D47" s="50" t="s">
        <v>28</v>
      </c>
      <c r="E47"/>
      <c r="F47"/>
      <c r="G47" s="14"/>
    </row>
    <row r="48" spans="1:7" ht="33.75" customHeight="1" x14ac:dyDescent="0.25">
      <c r="A48" s="45" t="s">
        <v>5</v>
      </c>
      <c r="B48" s="51">
        <f>SUM(B44:B47)</f>
        <v>1979982</v>
      </c>
      <c r="C48" s="51"/>
      <c r="D48" s="51"/>
      <c r="E48" s="25"/>
      <c r="F48" s="25"/>
      <c r="G48" s="14"/>
    </row>
    <row r="49" spans="1:12" ht="33.75" customHeight="1" x14ac:dyDescent="0.25">
      <c r="A49" s="47" t="s">
        <v>19</v>
      </c>
      <c r="B49" s="48"/>
      <c r="C49" s="48"/>
      <c r="D49" s="49"/>
      <c r="E49" s="25"/>
      <c r="F49" s="25"/>
      <c r="G49" s="14"/>
    </row>
    <row r="50" spans="1:12" ht="21.75" customHeight="1" x14ac:dyDescent="0.25">
      <c r="A50" s="42">
        <v>45870</v>
      </c>
      <c r="B50" s="43">
        <v>64530</v>
      </c>
      <c r="C50" s="44" t="s">
        <v>42</v>
      </c>
      <c r="D50" s="50" t="s">
        <v>43</v>
      </c>
      <c r="E50" s="25"/>
      <c r="F50" s="25"/>
      <c r="G50" s="14"/>
    </row>
    <row r="51" spans="1:12" ht="21.75" customHeight="1" x14ac:dyDescent="0.25">
      <c r="A51" s="45" t="s">
        <v>5</v>
      </c>
      <c r="B51" s="51">
        <f>SUM(B50:B50)</f>
        <v>64530</v>
      </c>
      <c r="C51" s="44"/>
      <c r="D51" s="44"/>
      <c r="E51" s="25"/>
      <c r="F51" s="25"/>
      <c r="G51" s="14"/>
    </row>
    <row r="52" spans="1:12" x14ac:dyDescent="0.25">
      <c r="A52" s="52" t="s">
        <v>7</v>
      </c>
      <c r="B52" s="52"/>
      <c r="C52" s="52"/>
      <c r="D52" s="52"/>
      <c r="E52"/>
      <c r="F52"/>
      <c r="L52" s="13" t="s">
        <v>9</v>
      </c>
    </row>
    <row r="53" spans="1:12" x14ac:dyDescent="0.25">
      <c r="A53" s="53">
        <v>45899</v>
      </c>
      <c r="B53" s="51">
        <v>1889688.57</v>
      </c>
      <c r="C53" s="54"/>
      <c r="D53" s="54"/>
      <c r="E53"/>
      <c r="F53"/>
    </row>
    <row r="54" spans="1:12" x14ac:dyDescent="0.25">
      <c r="A54" s="55" t="s">
        <v>6</v>
      </c>
      <c r="B54" s="56">
        <f>B53+B48+B42+B51</f>
        <v>18039776.740000002</v>
      </c>
      <c r="C54" s="46"/>
      <c r="D54" s="57"/>
      <c r="E54"/>
      <c r="F54"/>
    </row>
    <row r="55" spans="1:12" x14ac:dyDescent="0.25">
      <c r="A55"/>
      <c r="B55"/>
      <c r="C55"/>
      <c r="D55"/>
      <c r="E55" s="25"/>
      <c r="F55"/>
    </row>
    <row r="56" spans="1:12" x14ac:dyDescent="0.25">
      <c r="A56"/>
      <c r="B56" s="26"/>
      <c r="C56" s="29"/>
      <c r="D56" s="29"/>
      <c r="E56" s="29"/>
      <c r="F56" s="29"/>
    </row>
    <row r="57" spans="1:12" x14ac:dyDescent="0.25">
      <c r="A57"/>
      <c r="B57"/>
      <c r="C57"/>
      <c r="D57"/>
      <c r="E57" s="25"/>
      <c r="F57"/>
    </row>
    <row r="58" spans="1:12" x14ac:dyDescent="0.25">
      <c r="B58" s="14"/>
      <c r="E58" s="14"/>
    </row>
    <row r="59" spans="1:12" x14ac:dyDescent="0.25">
      <c r="B59" s="14"/>
      <c r="E59" s="14"/>
      <c r="F59" s="14"/>
    </row>
    <row r="60" spans="1:12" x14ac:dyDescent="0.25">
      <c r="C60" s="14"/>
      <c r="D60" s="14"/>
    </row>
    <row r="61" spans="1:12" x14ac:dyDescent="0.25">
      <c r="C61" s="14"/>
      <c r="D61" s="14"/>
      <c r="E61" s="14"/>
    </row>
    <row r="62" spans="1:12" x14ac:dyDescent="0.25">
      <c r="C62" s="14"/>
      <c r="D62" s="14"/>
    </row>
    <row r="63" spans="1:12" x14ac:dyDescent="0.25">
      <c r="C63" s="14"/>
      <c r="D63" s="14"/>
    </row>
    <row r="64" spans="1:12" x14ac:dyDescent="0.25">
      <c r="C64" s="14"/>
      <c r="D64" s="14"/>
    </row>
    <row r="65" spans="4:4" x14ac:dyDescent="0.25">
      <c r="D65" s="14"/>
    </row>
    <row r="66" spans="4:4" x14ac:dyDescent="0.25">
      <c r="D66" s="14"/>
    </row>
    <row r="67" spans="4:4" x14ac:dyDescent="0.25">
      <c r="D67" s="14"/>
    </row>
    <row r="68" spans="4:4" x14ac:dyDescent="0.25">
      <c r="D68" s="14"/>
    </row>
  </sheetData>
  <mergeCells count="6">
    <mergeCell ref="C56:F56"/>
    <mergeCell ref="C1:D1"/>
    <mergeCell ref="A52:D52"/>
    <mergeCell ref="A3:D3"/>
    <mergeCell ref="A43:D43"/>
    <mergeCell ref="A49:D4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>
      <selection activeCell="C30" sqref="C30"/>
    </sheetView>
  </sheetViews>
  <sheetFormatPr defaultRowHeight="15" x14ac:dyDescent="0.25"/>
  <cols>
    <col min="1" max="1" width="22.42578125" customWidth="1"/>
    <col min="2" max="2" width="36.28515625" customWidth="1"/>
    <col min="3" max="3" width="47.85546875" customWidth="1"/>
    <col min="4" max="4" width="39.42578125" customWidth="1"/>
  </cols>
  <sheetData>
    <row r="1" spans="1:4" ht="118.5" customHeight="1" x14ac:dyDescent="0.35">
      <c r="A1" s="31"/>
      <c r="B1" s="31"/>
      <c r="C1" s="32" t="s">
        <v>31</v>
      </c>
      <c r="D1" s="33"/>
    </row>
    <row r="2" spans="1:4" ht="15.75" x14ac:dyDescent="0.25">
      <c r="A2" s="15" t="s">
        <v>0</v>
      </c>
      <c r="B2" s="15" t="s">
        <v>1</v>
      </c>
      <c r="C2" s="15" t="s">
        <v>2</v>
      </c>
      <c r="D2" s="15" t="s">
        <v>4</v>
      </c>
    </row>
    <row r="3" spans="1:4" ht="17.25" customHeight="1" x14ac:dyDescent="0.25">
      <c r="A3" s="30" t="s">
        <v>7</v>
      </c>
      <c r="B3" s="30"/>
      <c r="C3" s="30"/>
      <c r="D3" s="30"/>
    </row>
    <row r="4" spans="1:4" x14ac:dyDescent="0.25">
      <c r="A4" s="16">
        <v>45899</v>
      </c>
      <c r="B4" s="20">
        <v>79255.570000000007</v>
      </c>
      <c r="C4" s="22"/>
      <c r="D4" s="22"/>
    </row>
    <row r="5" spans="1:4" x14ac:dyDescent="0.25">
      <c r="A5" s="4" t="s">
        <v>6</v>
      </c>
      <c r="B5" s="21">
        <f>B4</f>
        <v>79255.570000000007</v>
      </c>
      <c r="C5" s="2"/>
      <c r="D5" s="2"/>
    </row>
    <row r="6" spans="1:4" x14ac:dyDescent="0.25">
      <c r="B6" s="23"/>
    </row>
    <row r="11" spans="1:4" x14ac:dyDescent="0.25">
      <c r="C11" s="24"/>
    </row>
  </sheetData>
  <mergeCells count="3">
    <mergeCell ref="A1:B1"/>
    <mergeCell ref="C1:D1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"/>
  <sheetViews>
    <sheetView workbookViewId="0">
      <selection activeCell="A7" sqref="A7"/>
    </sheetView>
  </sheetViews>
  <sheetFormatPr defaultRowHeight="15" x14ac:dyDescent="0.25"/>
  <cols>
    <col min="1" max="1" width="20" customWidth="1"/>
    <col min="2" max="2" width="29.42578125" customWidth="1"/>
    <col min="3" max="3" width="43" customWidth="1"/>
    <col min="4" max="4" width="46.140625" customWidth="1"/>
  </cols>
  <sheetData>
    <row r="1" spans="1:4" ht="115.5" customHeight="1" x14ac:dyDescent="0.35">
      <c r="A1" s="31"/>
      <c r="B1" s="31"/>
      <c r="C1" s="32" t="s">
        <v>32</v>
      </c>
      <c r="D1" s="33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34" t="s">
        <v>35</v>
      </c>
      <c r="B3" s="34"/>
      <c r="C3" s="34"/>
      <c r="D3" s="34"/>
    </row>
    <row r="4" spans="1:4" x14ac:dyDescent="0.25">
      <c r="A4" s="16">
        <v>45888</v>
      </c>
      <c r="B4" s="19">
        <v>277100</v>
      </c>
      <c r="C4" s="11" t="s">
        <v>35</v>
      </c>
      <c r="D4" s="11" t="s">
        <v>36</v>
      </c>
    </row>
    <row r="5" spans="1:4" x14ac:dyDescent="0.25">
      <c r="A5" s="27" t="s">
        <v>5</v>
      </c>
      <c r="B5" s="28">
        <f>B4</f>
        <v>277100</v>
      </c>
      <c r="C5" s="2"/>
      <c r="D5" s="2"/>
    </row>
    <row r="6" spans="1:4" x14ac:dyDescent="0.25">
      <c r="A6" s="34" t="s">
        <v>7</v>
      </c>
      <c r="B6" s="34"/>
      <c r="C6" s="34"/>
      <c r="D6" s="34"/>
    </row>
    <row r="7" spans="1:4" x14ac:dyDescent="0.25">
      <c r="A7" s="16">
        <v>45899</v>
      </c>
      <c r="B7" s="19">
        <v>98125.49</v>
      </c>
      <c r="C7" s="2"/>
      <c r="D7" s="2"/>
    </row>
    <row r="8" spans="1:4" x14ac:dyDescent="0.25">
      <c r="A8" s="4" t="s">
        <v>6</v>
      </c>
      <c r="B8" s="3">
        <f>B4+B7</f>
        <v>375225.49</v>
      </c>
      <c r="C8" s="2"/>
      <c r="D8" s="2"/>
    </row>
  </sheetData>
  <mergeCells count="4">
    <mergeCell ref="A6:D6"/>
    <mergeCell ref="A1:B1"/>
    <mergeCell ref="C1:D1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workbookViewId="0">
      <selection activeCell="B10" sqref="B10"/>
    </sheetView>
  </sheetViews>
  <sheetFormatPr defaultRowHeight="15" x14ac:dyDescent="0.25"/>
  <cols>
    <col min="1" max="1" width="21" customWidth="1"/>
    <col min="2" max="2" width="20.5703125" customWidth="1"/>
    <col min="3" max="3" width="27.5703125" customWidth="1"/>
    <col min="4" max="4" width="59.140625" customWidth="1"/>
  </cols>
  <sheetData>
    <row r="1" spans="1:4" ht="99.75" customHeight="1" x14ac:dyDescent="0.35">
      <c r="A1" s="31"/>
      <c r="B1" s="31"/>
      <c r="C1" s="35" t="s">
        <v>33</v>
      </c>
      <c r="D1" s="36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30" t="s">
        <v>11</v>
      </c>
      <c r="B3" s="30"/>
      <c r="C3" s="30" t="s">
        <v>7</v>
      </c>
      <c r="D3" s="30"/>
    </row>
    <row r="4" spans="1:4" ht="15.75" x14ac:dyDescent="0.25">
      <c r="A4" s="16">
        <v>45899</v>
      </c>
      <c r="B4" s="10">
        <v>670733.91</v>
      </c>
      <c r="C4" s="11" t="s">
        <v>12</v>
      </c>
      <c r="D4" s="6"/>
    </row>
    <row r="5" spans="1:4" x14ac:dyDescent="0.25">
      <c r="A5" s="30" t="s">
        <v>13</v>
      </c>
      <c r="B5" s="30"/>
      <c r="C5" s="30"/>
      <c r="D5" s="30"/>
    </row>
    <row r="6" spans="1:4" ht="15.75" x14ac:dyDescent="0.25">
      <c r="A6" s="16">
        <v>45899</v>
      </c>
      <c r="B6" s="12">
        <v>263672.84000000003</v>
      </c>
      <c r="C6" s="11" t="s">
        <v>12</v>
      </c>
      <c r="D6" s="6"/>
    </row>
    <row r="7" spans="1:4" x14ac:dyDescent="0.25">
      <c r="A7" s="30" t="s">
        <v>14</v>
      </c>
      <c r="B7" s="30"/>
      <c r="C7" s="30"/>
      <c r="D7" s="30"/>
    </row>
    <row r="8" spans="1:4" x14ac:dyDescent="0.25">
      <c r="A8" s="16">
        <v>45899</v>
      </c>
      <c r="B8" s="12">
        <v>462985.89</v>
      </c>
      <c r="C8" s="9" t="s">
        <v>12</v>
      </c>
      <c r="D8" s="5"/>
    </row>
    <row r="9" spans="1:4" x14ac:dyDescent="0.25">
      <c r="A9" s="30" t="s">
        <v>15</v>
      </c>
      <c r="B9" s="30"/>
      <c r="C9" s="30"/>
      <c r="D9" s="30"/>
    </row>
    <row r="10" spans="1:4" x14ac:dyDescent="0.25">
      <c r="A10" s="16">
        <v>45899</v>
      </c>
      <c r="B10" s="12">
        <v>532376.57999999996</v>
      </c>
      <c r="C10" s="9"/>
      <c r="D10" s="5"/>
    </row>
    <row r="11" spans="1:4" x14ac:dyDescent="0.25">
      <c r="A11" s="7" t="s">
        <v>6</v>
      </c>
      <c r="B11" s="8">
        <f>B4+B6+B8+B10</f>
        <v>1929769.2200000002</v>
      </c>
      <c r="C11" s="9"/>
      <c r="D11" s="9"/>
    </row>
  </sheetData>
  <mergeCells count="6">
    <mergeCell ref="A9:D9"/>
    <mergeCell ref="A1:B1"/>
    <mergeCell ref="C1:D1"/>
    <mergeCell ref="A3:D3"/>
    <mergeCell ref="A5:D5"/>
    <mergeCell ref="A7:D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workbookViewId="0">
      <selection activeCell="B3" sqref="B3"/>
    </sheetView>
  </sheetViews>
  <sheetFormatPr defaultRowHeight="15" x14ac:dyDescent="0.25"/>
  <cols>
    <col min="1" max="1" width="20.5703125" customWidth="1"/>
    <col min="2" max="2" width="16.28515625" customWidth="1"/>
    <col min="3" max="3" width="38.85546875" customWidth="1"/>
    <col min="4" max="4" width="28.7109375" customWidth="1"/>
  </cols>
  <sheetData>
    <row r="1" spans="1:4" ht="96.75" customHeight="1" x14ac:dyDescent="0.35">
      <c r="C1" s="35" t="s">
        <v>34</v>
      </c>
      <c r="D1" s="36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ht="15.75" x14ac:dyDescent="0.25">
      <c r="A3" s="16">
        <v>45899</v>
      </c>
      <c r="B3" s="19">
        <v>98125.49</v>
      </c>
      <c r="C3" s="17" t="s">
        <v>7</v>
      </c>
      <c r="D3" s="18"/>
    </row>
    <row r="4" spans="1:4" x14ac:dyDescent="0.25">
      <c r="A4" s="7" t="s">
        <v>6</v>
      </c>
      <c r="B4" s="8">
        <f>B3</f>
        <v>98125.49</v>
      </c>
      <c r="C4" s="9"/>
      <c r="D4" s="9"/>
    </row>
  </sheetData>
  <mergeCells count="1">
    <mergeCell ref="C1:D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Адресная помощь</vt:lpstr>
      <vt:lpstr>Лист2</vt:lpstr>
      <vt:lpstr>Лист3</vt:lpstr>
      <vt:lpstr>Системная помощь</vt:lpstr>
      <vt:lpstr>Коробка храбрости</vt:lpstr>
      <vt:lpstr>Помощь семьям </vt:lpstr>
      <vt:lpstr>Уроки доброты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</dc:creator>
  <cp:lastModifiedBy>Пользователь</cp:lastModifiedBy>
  <dcterms:created xsi:type="dcterms:W3CDTF">2018-02-06T16:39:26Z</dcterms:created>
  <dcterms:modified xsi:type="dcterms:W3CDTF">2025-09-19T09:07:54Z</dcterms:modified>
</cp:coreProperties>
</file>