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5\"/>
    </mc:Choice>
  </mc:AlternateContent>
  <xr:revisionPtr revIDLastSave="0" documentId="13_ncr:1_{D90CAC13-4889-44B7-97A0-F7428E7848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5" i="1" l="1"/>
  <c r="B5" i="4" l="1"/>
  <c r="B8" i="4" s="1"/>
  <c r="B48" i="1"/>
  <c r="B5" i="5"/>
  <c r="B51" i="1"/>
  <c r="B35" i="1"/>
  <c r="B54" i="1" s="1"/>
  <c r="B11" i="6"/>
  <c r="B4" i="7"/>
</calcChain>
</file>

<file path=xl/sharedStrings.xml><?xml version="1.0" encoding="utf-8"?>
<sst xmlns="http://schemas.openxmlformats.org/spreadsheetml/2006/main" count="137" uniqueCount="91">
  <si>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</si>
  <si>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</si>
  <si>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</si>
  <si>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</si>
  <si>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</si>
  <si>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</si>
  <si>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</si>
  <si>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</si>
  <si>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</si>
  <si>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</si>
  <si>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</si>
  <si>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</si>
  <si>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</si>
  <si>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Проект "Психологическая помощь семьям"</t>
  </si>
  <si>
    <t>Проект "Юридическая помощь семьям"</t>
  </si>
  <si>
    <t>Прочие волонтерские проекты</t>
  </si>
  <si>
    <t>Оплата медицинских препаратов и медицинских расходных материалов</t>
  </si>
  <si>
    <t>Борин Иван</t>
  </si>
  <si>
    <t>Мед. оборудование, инструменты и расходные материалы</t>
  </si>
  <si>
    <t>Оплата генетического анализа</t>
  </si>
  <si>
    <t>Оплата операции в НИКИ педиатрии им.ак.Вельтищева (Пирогова)</t>
  </si>
  <si>
    <t>Оплата проезда до места лечения и обратно, проживания на время лечения</t>
  </si>
  <si>
    <t>Оплата лечения в клинике "Санрайз-клиник"</t>
  </si>
  <si>
    <t xml:space="preserve">Егиазарян Альберт </t>
  </si>
  <si>
    <t>Оплата курса реабилитации в РЦ «Родник»</t>
  </si>
  <si>
    <t>Оплата курса реабилитации в РЦ «Школа АФК Добежиных»</t>
  </si>
  <si>
    <t>Оплата курса реабилитации в РЦ «Адели Пенза»</t>
  </si>
  <si>
    <t>Оплата билетов</t>
  </si>
  <si>
    <t>Оплата курса реабилитации в РЦ "Янтарь"</t>
  </si>
  <si>
    <t xml:space="preserve"> Программа «Адресная помощь» –  май 2025</t>
  </si>
  <si>
    <t xml:space="preserve"> Программа «Системная помощь» –  май 2025</t>
  </si>
  <si>
    <t xml:space="preserve"> Программа «Коробка храбрости» –  май 2025</t>
  </si>
  <si>
    <t xml:space="preserve"> Программа «Помощь семьям с тяжелобольными детьми» –  май 2025</t>
  </si>
  <si>
    <t xml:space="preserve"> Программа «Уроки доброты» – май 2025</t>
  </si>
  <si>
    <t>ГБУЗ ЯО Областная детская клиническая больница</t>
  </si>
  <si>
    <t>Оплата транспортных расходов для детей, проходящих лечение в Областной детской клинической больнице г. Ярославля</t>
  </si>
  <si>
    <t xml:space="preserve">Крашакова Алина </t>
  </si>
  <si>
    <t>Оплата операции в клинике "Константа"</t>
  </si>
  <si>
    <t>Наньева Екатерина</t>
  </si>
  <si>
    <t>Бутковский Александр</t>
  </si>
  <si>
    <t>Оплата концентратора кислорода</t>
  </si>
  <si>
    <t>Чернобривцев Сергей</t>
  </si>
  <si>
    <t>Оплата операции в ООО "ИНСТИТУТ ВРОЖДЁННЫХ ЗАБОЛЕВАНИЙ ЧЕЛЮСТНОЛИЦЕВОЙ ОБЛАСТИ"</t>
  </si>
  <si>
    <t xml:space="preserve">Копилов Максим </t>
  </si>
  <si>
    <t>Громова Арина</t>
  </si>
  <si>
    <t>Пухольский Богдан</t>
  </si>
  <si>
    <t>Шевченко Роман</t>
  </si>
  <si>
    <t>Оплата слуховых аппаратов</t>
  </si>
  <si>
    <t>Логутов Максим</t>
  </si>
  <si>
    <t>Чикова Милана</t>
  </si>
  <si>
    <t>Абдуллаева Камила</t>
  </si>
  <si>
    <t>Оплата реабилитации в РЦ "Виталитэ"</t>
  </si>
  <si>
    <t>Шамрина Ксения</t>
  </si>
  <si>
    <t>Оплата курса реабилитации в РЦ "ТОША И КО"</t>
  </si>
  <si>
    <t>Никонова Маргарита</t>
  </si>
  <si>
    <t>Риккерт Роман</t>
  </si>
  <si>
    <t>Оплата реабилитации в РЦ «Оберег»</t>
  </si>
  <si>
    <t>Дорош Владимир</t>
  </si>
  <si>
    <t>Павлов Игорь</t>
  </si>
  <si>
    <t>Червенко Михаил</t>
  </si>
  <si>
    <t>Карагаев Сергей</t>
  </si>
  <si>
    <t>Оплата протеза руки</t>
  </si>
  <si>
    <t>Лебедева Марина</t>
  </si>
  <si>
    <t>Оплата ТСР</t>
  </si>
  <si>
    <t>Степановский Эдуард</t>
  </si>
  <si>
    <t>Саранская Варвара</t>
  </si>
  <si>
    <t>Хрипунова Анастасия</t>
  </si>
  <si>
    <t>Тимофеев Максим</t>
  </si>
  <si>
    <t>Евсюков Вадим</t>
  </si>
  <si>
    <t xml:space="preserve">Дикина Дарья </t>
  </si>
  <si>
    <t>Оплата курса реабилитации в РЦ "Арисс"</t>
  </si>
  <si>
    <t>Матвиенко Максим</t>
  </si>
  <si>
    <t>Оплата специализированных очков</t>
  </si>
  <si>
    <t>Оплата шунта</t>
  </si>
  <si>
    <t>Балабина Ксения</t>
  </si>
  <si>
    <t>Гомаюнов Виктор</t>
  </si>
  <si>
    <t>Булатов Богдан</t>
  </si>
  <si>
    <t>Мухторджонзода Мирмухаммад</t>
  </si>
  <si>
    <t>Калошина Дарина</t>
  </si>
  <si>
    <t>Оплата курса реабилитации в РЦ «Лучик надежды»</t>
  </si>
  <si>
    <t>Кононенко Михаил</t>
  </si>
  <si>
    <t xml:space="preserve">Даненко Лев </t>
  </si>
  <si>
    <t>Земляков Даниил</t>
  </si>
  <si>
    <t>Оплата реабилитации в РЦ "Мечты сбываются"</t>
  </si>
  <si>
    <t>Насибуллина Дарина</t>
  </si>
  <si>
    <t>Оплата курса реабилитации в РЦ "Шаг вперед"</t>
  </si>
  <si>
    <t>Пугачев Илья</t>
  </si>
  <si>
    <t>Оплата лечения в "Евпаторийский военный клинический детский санаторий имени Е.П. Глинки»</t>
  </si>
  <si>
    <t>Дикусар Илья</t>
  </si>
  <si>
    <t>Никифоров Илья</t>
  </si>
  <si>
    <t>Садомцев Савватей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</si>
</sst>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4" fontId="9" fillId="0" borderId="1" xfId="0" applyNumberFormat="1" applyFont="1" applyBorder="1" applyAlignment="1">
      <alignment horizontal="right" vertical="top" wrapText="1"/>
    </xf>
    <xf numFmtId="0" fontId="7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" fontId="9" fillId="3" borderId="1" xfId="0" applyNumberFormat="1" applyFont="1" applyFill="1" applyBorder="1" applyAlignment="1">
      <alignment horizontal="right" vertical="top" wrapText="1"/>
    </xf>
    <xf numFmtId="0" fontId="0" fillId="3" borderId="1" xfId="0" applyFill="1" applyBorder="1"/>
    <xf numFmtId="4" fontId="6" fillId="3" borderId="4" xfId="0" applyNumberFormat="1" applyFont="1" applyFill="1" applyBorder="1" applyAlignment="1">
      <alignment horizontal="right" vertical="top" wrapText="1"/>
    </xf>
    <xf numFmtId="4" fontId="6" fillId="3" borderId="4" xfId="0" applyNumberFormat="1" applyFont="1" applyFill="1" applyBorder="1" applyAlignment="1">
      <alignment horizontal="left" vertical="top" wrapText="1"/>
    </xf>
    <xf numFmtId="4" fontId="6" fillId="3" borderId="1" xfId="0" applyNumberFormat="1" applyFont="1" applyFill="1" applyBorder="1" applyAlignment="1">
      <alignment horizontal="right" vertical="top" wrapText="1"/>
    </xf>
    <xf numFmtId="0" fontId="0" fillId="3" borderId="0" xfId="0" applyFill="1"/>
    <xf numFmtId="4" fontId="0" fillId="3" borderId="0" xfId="0" applyNumberFormat="1" applyFill="1"/>
    <xf numFmtId="0" fontId="1" fillId="0" borderId="1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top" wrapText="1"/>
    </xf>
    <xf numFmtId="14" fontId="8" fillId="3" borderId="8" xfId="0" applyNumberFormat="1" applyFont="1" applyFill="1" applyBorder="1" applyAlignment="1">
      <alignment horizontal="center" wrapText="1"/>
    </xf>
    <xf numFmtId="4" fontId="8" fillId="3" borderId="8" xfId="0" applyNumberFormat="1" applyFont="1" applyFill="1" applyBorder="1" applyAlignment="1">
      <alignment wrapText="1"/>
    </xf>
    <xf numFmtId="0" fontId="1" fillId="3" borderId="8" xfId="0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14" fontId="10" fillId="0" borderId="1" xfId="0" applyNumberFormat="1" applyFont="1" applyBorder="1"/>
    <xf numFmtId="4" fontId="2" fillId="0" borderId="0" xfId="0" applyNumberFormat="1" applyFont="1" applyAlignment="1">
      <alignment horizontal="right" vertical="center"/>
    </xf>
    <xf numFmtId="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3" borderId="1" xfId="0" applyFill="1" applyBorder="1" applyAlignment="1">
      <alignment wrapText="1"/>
    </xf>
    <xf numFmtId="4" fontId="2" fillId="0" borderId="1" xfId="0" applyNumberFormat="1" applyFont="1" applyFill="1" applyBorder="1" applyAlignment="1">
      <alignment horizontal="right"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4" fontId="0" fillId="0" borderId="0" xfId="0" applyNumberFormat="1" applyFill="1"/>
    <xf numFmtId="14" fontId="10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right" vertical="center"/>
    </xf>
    <xf numFmtId="14" fontId="10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8" fillId="0" borderId="8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4" fontId="11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ill="1" applyBorder="1"/>
    <xf numFmtId="4" fontId="0" fillId="0" borderId="0" xfId="0" applyNumberFormat="1" applyFill="1" applyAlignment="1">
      <alignment horizontal="right" vertical="top"/>
    </xf>
    <xf numFmtId="0" fontId="5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zoomScaleNormal="100" workbookViewId="0">
      <selection activeCell="H20" sqref="H20"/>
    </sheetView>
  </sheetViews>
  <sheetFormatPr defaultRowHeight="15" x14ac:dyDescent="0.25"/>
  <cols>
    <col min="1" max="1" width="20.140625" style="13" customWidth="1"/>
    <col min="2" max="2" width="22.5703125" style="13" customWidth="1"/>
    <col min="3" max="3" width="49.85546875" style="13" customWidth="1"/>
    <col min="4" max="4" width="34" style="13" customWidth="1"/>
    <col min="5" max="5" width="18.28515625" style="13" customWidth="1"/>
    <col min="6" max="6" width="20" style="13" customWidth="1"/>
    <col min="7" max="7" width="9.140625" style="13"/>
    <col min="8" max="8" width="16.5703125" style="13" customWidth="1"/>
    <col min="9" max="9" width="12.42578125" style="13" bestFit="1" customWidth="1"/>
    <col min="10" max="16384" width="9.140625" style="13"/>
  </cols>
  <sheetData>
    <row r="1" spans="1:6" ht="104.25" customHeight="1" x14ac:dyDescent="0.35">
      <c r="A1" s="36"/>
      <c r="B1" s="36"/>
      <c r="C1" s="37" t="s">
        <v>29</v>
      </c>
      <c r="D1" s="38"/>
      <c r="E1" s="36"/>
      <c r="F1" s="36"/>
    </row>
    <row r="2" spans="1:6" ht="15.75" x14ac:dyDescent="0.25">
      <c r="A2" s="39" t="s">
        <v>0</v>
      </c>
      <c r="B2" s="39" t="s">
        <v>1</v>
      </c>
      <c r="C2" s="39" t="s">
        <v>2</v>
      </c>
      <c r="D2" s="39" t="s">
        <v>4</v>
      </c>
      <c r="E2" s="36"/>
      <c r="F2" s="36"/>
    </row>
    <row r="3" spans="1:6" x14ac:dyDescent="0.25">
      <c r="A3" s="40" t="s">
        <v>3</v>
      </c>
      <c r="B3" s="40"/>
      <c r="C3" s="40"/>
      <c r="D3" s="40"/>
      <c r="E3" s="36"/>
      <c r="F3" s="36"/>
    </row>
    <row r="4" spans="1:6" ht="36.75" customHeight="1" x14ac:dyDescent="0.25">
      <c r="A4" s="41">
        <v>45784</v>
      </c>
      <c r="B4" s="35">
        <v>431723.4</v>
      </c>
      <c r="C4" s="42" t="s">
        <v>20</v>
      </c>
      <c r="D4" s="42" t="s">
        <v>36</v>
      </c>
      <c r="E4" s="36"/>
      <c r="F4" s="36"/>
    </row>
    <row r="5" spans="1:6" ht="22.5" customHeight="1" x14ac:dyDescent="0.25">
      <c r="A5" s="41">
        <v>45784</v>
      </c>
      <c r="B5" s="35">
        <v>489500</v>
      </c>
      <c r="C5" s="42" t="s">
        <v>37</v>
      </c>
      <c r="D5" s="42" t="s">
        <v>38</v>
      </c>
      <c r="E5" s="36"/>
      <c r="F5" s="36"/>
    </row>
    <row r="6" spans="1:6" ht="23.25" customHeight="1" x14ac:dyDescent="0.25">
      <c r="A6" s="41">
        <v>45784</v>
      </c>
      <c r="B6" s="35">
        <v>301000</v>
      </c>
      <c r="C6" s="42" t="s">
        <v>10</v>
      </c>
      <c r="D6" s="42" t="s">
        <v>39</v>
      </c>
      <c r="E6" s="36"/>
      <c r="F6" s="36"/>
    </row>
    <row r="7" spans="1:6" ht="23.25" customHeight="1" x14ac:dyDescent="0.25">
      <c r="A7" s="41">
        <v>45784</v>
      </c>
      <c r="B7" s="35">
        <v>340000</v>
      </c>
      <c r="C7" s="42" t="s">
        <v>26</v>
      </c>
      <c r="D7" s="42" t="s">
        <v>78</v>
      </c>
      <c r="E7" s="36"/>
      <c r="F7" s="36"/>
    </row>
    <row r="8" spans="1:6" ht="37.5" customHeight="1" x14ac:dyDescent="0.25">
      <c r="A8" s="41">
        <v>45784</v>
      </c>
      <c r="B8" s="35">
        <v>348000</v>
      </c>
      <c r="C8" s="42" t="s">
        <v>79</v>
      </c>
      <c r="D8" s="42" t="s">
        <v>80</v>
      </c>
      <c r="E8" s="36"/>
      <c r="F8" s="36"/>
    </row>
    <row r="9" spans="1:6" ht="23.25" customHeight="1" x14ac:dyDescent="0.25">
      <c r="A9" s="41">
        <v>45784</v>
      </c>
      <c r="B9" s="35">
        <v>349200</v>
      </c>
      <c r="C9" s="42" t="s">
        <v>24</v>
      </c>
      <c r="D9" s="42" t="s">
        <v>81</v>
      </c>
      <c r="E9" s="36"/>
      <c r="F9" s="36"/>
    </row>
    <row r="10" spans="1:6" ht="48" customHeight="1" x14ac:dyDescent="0.25">
      <c r="A10" s="41">
        <v>45789</v>
      </c>
      <c r="B10" s="35">
        <v>201900</v>
      </c>
      <c r="C10" s="42" t="s">
        <v>42</v>
      </c>
      <c r="D10" s="42" t="s">
        <v>43</v>
      </c>
      <c r="E10" s="36"/>
      <c r="F10" s="36"/>
    </row>
    <row r="11" spans="1:6" ht="54" customHeight="1" x14ac:dyDescent="0.25">
      <c r="A11" s="41">
        <v>45789</v>
      </c>
      <c r="B11" s="35">
        <v>274500</v>
      </c>
      <c r="C11" s="42" t="s">
        <v>42</v>
      </c>
      <c r="D11" s="42" t="s">
        <v>44</v>
      </c>
      <c r="E11" s="36"/>
      <c r="F11" s="36"/>
    </row>
    <row r="12" spans="1:6" ht="56.25" customHeight="1" x14ac:dyDescent="0.25">
      <c r="A12" s="41">
        <v>45789</v>
      </c>
      <c r="B12" s="35">
        <v>274500</v>
      </c>
      <c r="C12" s="42" t="s">
        <v>42</v>
      </c>
      <c r="D12" s="42" t="s">
        <v>45</v>
      </c>
      <c r="E12" s="36"/>
      <c r="F12" s="36"/>
    </row>
    <row r="13" spans="1:6" ht="63.75" customHeight="1" x14ac:dyDescent="0.25">
      <c r="A13" s="41">
        <v>45789</v>
      </c>
      <c r="B13" s="35">
        <v>111100</v>
      </c>
      <c r="C13" s="42" t="s">
        <v>42</v>
      </c>
      <c r="D13" s="42" t="s">
        <v>46</v>
      </c>
      <c r="E13" s="36"/>
      <c r="F13" s="36"/>
    </row>
    <row r="14" spans="1:6" ht="26.25" customHeight="1" x14ac:dyDescent="0.25">
      <c r="A14" s="41">
        <v>45791</v>
      </c>
      <c r="B14" s="35">
        <v>502400</v>
      </c>
      <c r="C14" s="42" t="s">
        <v>51</v>
      </c>
      <c r="D14" s="42" t="s">
        <v>50</v>
      </c>
      <c r="E14" s="36"/>
      <c r="F14" s="36"/>
    </row>
    <row r="15" spans="1:6" ht="28.5" customHeight="1" x14ac:dyDescent="0.25">
      <c r="A15" s="41">
        <v>45791</v>
      </c>
      <c r="B15" s="35">
        <v>180000</v>
      </c>
      <c r="C15" s="42" t="s">
        <v>53</v>
      </c>
      <c r="D15" s="42" t="s">
        <v>52</v>
      </c>
      <c r="E15" s="36"/>
      <c r="F15" s="36"/>
    </row>
    <row r="16" spans="1:6" ht="23.25" customHeight="1" x14ac:dyDescent="0.25">
      <c r="A16" s="41">
        <v>45791</v>
      </c>
      <c r="B16" s="35">
        <v>96200</v>
      </c>
      <c r="C16" s="42" t="s">
        <v>19</v>
      </c>
      <c r="D16" s="42" t="s">
        <v>54</v>
      </c>
      <c r="E16" s="36"/>
      <c r="F16" s="36"/>
    </row>
    <row r="17" spans="1:6" ht="33.75" customHeight="1" x14ac:dyDescent="0.25">
      <c r="A17" s="41">
        <v>45791</v>
      </c>
      <c r="B17" s="35">
        <v>317340</v>
      </c>
      <c r="C17" s="42" t="s">
        <v>25</v>
      </c>
      <c r="D17" s="42" t="s">
        <v>82</v>
      </c>
      <c r="E17" s="36"/>
      <c r="F17" s="36"/>
    </row>
    <row r="18" spans="1:6" ht="23.25" customHeight="1" x14ac:dyDescent="0.25">
      <c r="A18" s="41">
        <v>45791</v>
      </c>
      <c r="B18" s="35">
        <v>348000</v>
      </c>
      <c r="C18" s="42" t="s">
        <v>83</v>
      </c>
      <c r="D18" s="42" t="s">
        <v>84</v>
      </c>
      <c r="E18" s="36"/>
      <c r="F18" s="36"/>
    </row>
    <row r="19" spans="1:6" ht="23.25" customHeight="1" x14ac:dyDescent="0.25">
      <c r="A19" s="41">
        <v>45791</v>
      </c>
      <c r="B19" s="35">
        <v>316000</v>
      </c>
      <c r="C19" s="42" t="s">
        <v>26</v>
      </c>
      <c r="D19" s="42" t="s">
        <v>90</v>
      </c>
      <c r="E19" s="36"/>
      <c r="F19" s="36"/>
    </row>
    <row r="20" spans="1:6" ht="21" customHeight="1" x14ac:dyDescent="0.25">
      <c r="A20" s="41">
        <v>45792</v>
      </c>
      <c r="B20" s="35">
        <v>245000</v>
      </c>
      <c r="C20" s="42" t="s">
        <v>56</v>
      </c>
      <c r="D20" s="42" t="s">
        <v>55</v>
      </c>
      <c r="E20" s="36"/>
      <c r="F20" s="36"/>
    </row>
    <row r="21" spans="1:6" ht="21" customHeight="1" x14ac:dyDescent="0.25">
      <c r="A21" s="41">
        <v>45796</v>
      </c>
      <c r="B21" s="35">
        <v>96200</v>
      </c>
      <c r="C21" s="42" t="s">
        <v>19</v>
      </c>
      <c r="D21" s="42" t="s">
        <v>57</v>
      </c>
      <c r="E21" s="36"/>
      <c r="F21" s="36"/>
    </row>
    <row r="22" spans="1:6" ht="21" customHeight="1" x14ac:dyDescent="0.25">
      <c r="A22" s="41">
        <v>45797</v>
      </c>
      <c r="B22" s="35">
        <v>180000</v>
      </c>
      <c r="C22" s="42" t="s">
        <v>53</v>
      </c>
      <c r="D22" s="42" t="s">
        <v>58</v>
      </c>
      <c r="E22" s="36"/>
      <c r="F22" s="36"/>
    </row>
    <row r="23" spans="1:6" ht="21" customHeight="1" x14ac:dyDescent="0.25">
      <c r="A23" s="41">
        <v>45797</v>
      </c>
      <c r="B23" s="35">
        <v>180000</v>
      </c>
      <c r="C23" s="42" t="s">
        <v>53</v>
      </c>
      <c r="D23" s="42" t="s">
        <v>59</v>
      </c>
      <c r="E23" s="36"/>
      <c r="F23" s="36"/>
    </row>
    <row r="24" spans="1:6" ht="27" customHeight="1" x14ac:dyDescent="0.25">
      <c r="A24" s="41">
        <v>45797</v>
      </c>
      <c r="B24" s="35">
        <v>640500</v>
      </c>
      <c r="C24" s="42" t="s">
        <v>10</v>
      </c>
      <c r="D24" s="42" t="s">
        <v>60</v>
      </c>
      <c r="E24" s="36"/>
      <c r="F24" s="36"/>
    </row>
    <row r="25" spans="1:6" ht="26.25" customHeight="1" x14ac:dyDescent="0.25">
      <c r="A25" s="41">
        <v>45798</v>
      </c>
      <c r="B25" s="35">
        <v>590500</v>
      </c>
      <c r="C25" s="42" t="s">
        <v>10</v>
      </c>
      <c r="D25" s="42" t="s">
        <v>67</v>
      </c>
      <c r="E25" s="36"/>
      <c r="F25" s="36"/>
    </row>
    <row r="26" spans="1:6" ht="25.5" customHeight="1" x14ac:dyDescent="0.25">
      <c r="A26" s="41">
        <v>45800</v>
      </c>
      <c r="B26" s="35">
        <v>603750</v>
      </c>
      <c r="C26" s="42" t="s">
        <v>28</v>
      </c>
      <c r="D26" s="42" t="s">
        <v>68</v>
      </c>
      <c r="E26" s="36"/>
      <c r="F26" s="43"/>
    </row>
    <row r="27" spans="1:6" ht="25.5" customHeight="1" x14ac:dyDescent="0.25">
      <c r="A27" s="41">
        <v>45800</v>
      </c>
      <c r="B27" s="35">
        <v>189000</v>
      </c>
      <c r="C27" s="42" t="s">
        <v>24</v>
      </c>
      <c r="D27" s="42" t="s">
        <v>69</v>
      </c>
      <c r="E27" s="36"/>
      <c r="F27" s="43"/>
    </row>
    <row r="28" spans="1:6" ht="28.5" customHeight="1" x14ac:dyDescent="0.25">
      <c r="A28" s="41">
        <v>45800</v>
      </c>
      <c r="B28" s="35">
        <v>42000</v>
      </c>
      <c r="C28" s="42" t="s">
        <v>70</v>
      </c>
      <c r="D28" s="42" t="s">
        <v>71</v>
      </c>
      <c r="E28" s="36"/>
      <c r="F28" s="43"/>
    </row>
    <row r="29" spans="1:6" ht="30.75" customHeight="1" x14ac:dyDescent="0.25">
      <c r="A29" s="41">
        <v>45800</v>
      </c>
      <c r="B29" s="35">
        <v>67435</v>
      </c>
      <c r="C29" s="42" t="s">
        <v>22</v>
      </c>
      <c r="D29" s="42" t="s">
        <v>23</v>
      </c>
      <c r="E29" s="36"/>
      <c r="F29" s="43"/>
    </row>
    <row r="30" spans="1:6" ht="30.75" customHeight="1" x14ac:dyDescent="0.25">
      <c r="A30" s="41">
        <v>45800</v>
      </c>
      <c r="B30" s="35">
        <v>299600</v>
      </c>
      <c r="C30" s="42" t="s">
        <v>85</v>
      </c>
      <c r="D30" s="42" t="s">
        <v>86</v>
      </c>
      <c r="E30" s="36"/>
      <c r="F30" s="43"/>
    </row>
    <row r="31" spans="1:6" ht="36" customHeight="1" x14ac:dyDescent="0.25">
      <c r="A31" s="41">
        <v>45806</v>
      </c>
      <c r="B31" s="35">
        <v>436625.67</v>
      </c>
      <c r="C31" s="42" t="s">
        <v>20</v>
      </c>
      <c r="D31" s="42" t="s">
        <v>75</v>
      </c>
      <c r="E31" s="36"/>
      <c r="F31" s="43"/>
    </row>
    <row r="32" spans="1:6" ht="38.25" customHeight="1" x14ac:dyDescent="0.25">
      <c r="A32" s="41">
        <v>45806</v>
      </c>
      <c r="B32" s="35">
        <v>439789.87</v>
      </c>
      <c r="C32" s="42" t="s">
        <v>20</v>
      </c>
      <c r="D32" s="42" t="s">
        <v>76</v>
      </c>
      <c r="E32" s="36"/>
      <c r="F32" s="43"/>
    </row>
    <row r="33" spans="1:7" ht="42" customHeight="1" x14ac:dyDescent="0.25">
      <c r="A33" s="41">
        <v>45806</v>
      </c>
      <c r="B33" s="35">
        <v>303600</v>
      </c>
      <c r="C33" s="42" t="s">
        <v>87</v>
      </c>
      <c r="D33" s="42" t="s">
        <v>88</v>
      </c>
      <c r="E33" s="36"/>
      <c r="F33" s="43"/>
    </row>
    <row r="34" spans="1:7" ht="40.5" customHeight="1" x14ac:dyDescent="0.25">
      <c r="A34" s="41">
        <v>45807</v>
      </c>
      <c r="B34" s="35">
        <v>1805196.42</v>
      </c>
      <c r="C34" s="42" t="s">
        <v>20</v>
      </c>
      <c r="D34" s="42" t="s">
        <v>77</v>
      </c>
      <c r="E34" s="36"/>
      <c r="F34" s="43"/>
    </row>
    <row r="35" spans="1:7" ht="33.75" customHeight="1" x14ac:dyDescent="0.25">
      <c r="A35" s="44" t="s">
        <v>5</v>
      </c>
      <c r="B35" s="45">
        <f>SUM(B4:B34)</f>
        <v>11000560.359999999</v>
      </c>
      <c r="C35" s="45"/>
      <c r="D35" s="45"/>
      <c r="E35" s="36"/>
      <c r="F35" s="43"/>
      <c r="G35" s="14"/>
    </row>
    <row r="36" spans="1:7" ht="33.75" customHeight="1" x14ac:dyDescent="0.25">
      <c r="A36" s="46" t="s">
        <v>8</v>
      </c>
      <c r="B36" s="47"/>
      <c r="C36" s="47"/>
      <c r="D36" s="48"/>
      <c r="E36" s="36"/>
      <c r="F36" s="36"/>
      <c r="G36" s="14"/>
    </row>
    <row r="37" spans="1:7" ht="24.75" customHeight="1" x14ac:dyDescent="0.25">
      <c r="A37" s="41">
        <v>45789</v>
      </c>
      <c r="B37" s="35">
        <v>128016</v>
      </c>
      <c r="C37" s="42" t="s">
        <v>40</v>
      </c>
      <c r="D37" s="49" t="s">
        <v>41</v>
      </c>
      <c r="E37" s="36"/>
      <c r="F37" s="36"/>
      <c r="G37" s="14"/>
    </row>
    <row r="38" spans="1:7" ht="24.75" customHeight="1" x14ac:dyDescent="0.25">
      <c r="A38" s="41">
        <v>45789</v>
      </c>
      <c r="B38" s="35">
        <v>620000</v>
      </c>
      <c r="C38" s="42" t="s">
        <v>47</v>
      </c>
      <c r="D38" s="49" t="s">
        <v>48</v>
      </c>
      <c r="E38" s="36"/>
      <c r="F38" s="36"/>
      <c r="G38" s="14"/>
    </row>
    <row r="39" spans="1:7" ht="24.75" customHeight="1" x14ac:dyDescent="0.25">
      <c r="A39" s="41">
        <v>45797</v>
      </c>
      <c r="B39" s="35">
        <v>777850</v>
      </c>
      <c r="C39" s="42" t="s">
        <v>61</v>
      </c>
      <c r="D39" s="49" t="s">
        <v>62</v>
      </c>
      <c r="E39" s="36"/>
      <c r="F39" s="36"/>
      <c r="G39" s="14"/>
    </row>
    <row r="40" spans="1:7" ht="24.75" customHeight="1" x14ac:dyDescent="0.25">
      <c r="A40" s="41">
        <v>45797</v>
      </c>
      <c r="B40" s="35">
        <v>35515</v>
      </c>
      <c r="C40" s="42" t="s">
        <v>63</v>
      </c>
      <c r="D40" s="49" t="s">
        <v>64</v>
      </c>
      <c r="E40" s="36"/>
      <c r="F40" s="36"/>
      <c r="G40" s="14"/>
    </row>
    <row r="41" spans="1:7" ht="24.75" customHeight="1" x14ac:dyDescent="0.25">
      <c r="A41" s="41">
        <v>45797</v>
      </c>
      <c r="B41" s="35">
        <v>357120</v>
      </c>
      <c r="C41" s="42" t="s">
        <v>47</v>
      </c>
      <c r="D41" s="49" t="s">
        <v>65</v>
      </c>
      <c r="E41" s="36"/>
      <c r="F41" s="36"/>
      <c r="G41" s="14"/>
    </row>
    <row r="42" spans="1:7" ht="24.75" customHeight="1" x14ac:dyDescent="0.25">
      <c r="A42" s="41">
        <v>45797</v>
      </c>
      <c r="B42" s="35">
        <v>365500</v>
      </c>
      <c r="C42" s="42" t="s">
        <v>47</v>
      </c>
      <c r="D42" s="49" t="s">
        <v>66</v>
      </c>
      <c r="E42" s="36"/>
      <c r="F42" s="36"/>
      <c r="G42" s="14"/>
    </row>
    <row r="43" spans="1:7" ht="24.75" customHeight="1" x14ac:dyDescent="0.25">
      <c r="A43" s="41">
        <v>45797</v>
      </c>
      <c r="B43" s="35">
        <v>58251</v>
      </c>
      <c r="C43" s="42" t="s">
        <v>63</v>
      </c>
      <c r="D43" s="49" t="s">
        <v>89</v>
      </c>
      <c r="E43" s="36"/>
      <c r="F43" s="36"/>
      <c r="G43" s="14"/>
    </row>
    <row r="44" spans="1:7" ht="24.75" customHeight="1" x14ac:dyDescent="0.25">
      <c r="A44" s="41">
        <v>45800</v>
      </c>
      <c r="B44" s="35">
        <v>43830</v>
      </c>
      <c r="C44" s="42" t="s">
        <v>72</v>
      </c>
      <c r="D44" s="49" t="s">
        <v>17</v>
      </c>
      <c r="E44" s="36"/>
      <c r="F44" s="36"/>
      <c r="G44" s="14"/>
    </row>
    <row r="45" spans="1:7" ht="33.75" customHeight="1" x14ac:dyDescent="0.25">
      <c r="A45" s="44" t="s">
        <v>5</v>
      </c>
      <c r="B45" s="50">
        <f>SUM(B37:B44)</f>
        <v>2386082</v>
      </c>
      <c r="C45" s="50"/>
      <c r="D45" s="50"/>
      <c r="E45" s="43"/>
      <c r="F45" s="43"/>
      <c r="G45" s="14"/>
    </row>
    <row r="46" spans="1:7" ht="33.75" customHeight="1" x14ac:dyDescent="0.25">
      <c r="A46" s="46" t="s">
        <v>16</v>
      </c>
      <c r="B46" s="47"/>
      <c r="C46" s="47"/>
      <c r="D46" s="48"/>
      <c r="E46" s="36"/>
      <c r="F46" s="36"/>
      <c r="G46" s="14"/>
    </row>
    <row r="47" spans="1:7" ht="30" customHeight="1" x14ac:dyDescent="0.25">
      <c r="A47" s="41">
        <v>45804</v>
      </c>
      <c r="B47" s="35">
        <v>290000</v>
      </c>
      <c r="C47" s="42" t="s">
        <v>73</v>
      </c>
      <c r="D47" s="49" t="s">
        <v>74</v>
      </c>
      <c r="E47" s="36"/>
      <c r="F47" s="36"/>
      <c r="G47" s="14"/>
    </row>
    <row r="48" spans="1:7" ht="33.75" customHeight="1" x14ac:dyDescent="0.25">
      <c r="A48" s="51" t="s">
        <v>5</v>
      </c>
      <c r="B48" s="50">
        <f>SUM(B47:B47)</f>
        <v>290000</v>
      </c>
      <c r="C48" s="50"/>
      <c r="D48" s="50"/>
      <c r="E48" s="36"/>
      <c r="F48" s="43"/>
      <c r="G48" s="14"/>
    </row>
    <row r="49" spans="1:12" ht="33.75" customHeight="1" x14ac:dyDescent="0.25">
      <c r="A49" s="46" t="s">
        <v>21</v>
      </c>
      <c r="B49" s="47"/>
      <c r="C49" s="47"/>
      <c r="D49" s="48"/>
      <c r="E49" s="36"/>
      <c r="F49" s="43"/>
      <c r="G49" s="14"/>
    </row>
    <row r="50" spans="1:12" ht="30" customHeight="1" x14ac:dyDescent="0.25">
      <c r="A50" s="41">
        <v>45791</v>
      </c>
      <c r="B50" s="35">
        <v>215931.4</v>
      </c>
      <c r="C50" s="42" t="s">
        <v>27</v>
      </c>
      <c r="D50" s="42" t="s">
        <v>49</v>
      </c>
      <c r="E50" s="36"/>
      <c r="F50" s="43"/>
      <c r="G50" s="14"/>
    </row>
    <row r="51" spans="1:12" ht="33.75" customHeight="1" x14ac:dyDescent="0.25">
      <c r="A51" s="51" t="s">
        <v>5</v>
      </c>
      <c r="B51" s="50">
        <f>SUM(B50:B50)</f>
        <v>215931.4</v>
      </c>
      <c r="C51" s="50"/>
      <c r="D51" s="50"/>
      <c r="E51" s="36"/>
      <c r="F51" s="43"/>
      <c r="G51" s="14"/>
    </row>
    <row r="52" spans="1:12" x14ac:dyDescent="0.25">
      <c r="A52" s="52" t="s">
        <v>7</v>
      </c>
      <c r="B52" s="52"/>
      <c r="C52" s="52"/>
      <c r="D52" s="52"/>
      <c r="E52" s="36"/>
      <c r="F52" s="36"/>
      <c r="L52" s="13" t="s">
        <v>9</v>
      </c>
    </row>
    <row r="53" spans="1:12" x14ac:dyDescent="0.25">
      <c r="A53" s="53">
        <v>45807</v>
      </c>
      <c r="B53" s="50">
        <v>1852274.04</v>
      </c>
      <c r="C53" s="54"/>
      <c r="D53" s="54"/>
      <c r="E53" s="36"/>
      <c r="F53" s="36"/>
    </row>
    <row r="54" spans="1:12" x14ac:dyDescent="0.25">
      <c r="A54" s="55" t="s">
        <v>6</v>
      </c>
      <c r="B54" s="56">
        <f>B53+B48+B45+B35+B51</f>
        <v>15744847.799999999</v>
      </c>
      <c r="C54" s="45"/>
      <c r="D54" s="57"/>
      <c r="E54" s="36"/>
      <c r="F54" s="36"/>
    </row>
    <row r="55" spans="1:12" x14ac:dyDescent="0.25">
      <c r="A55" s="36"/>
      <c r="B55" s="36"/>
      <c r="C55" s="36"/>
      <c r="D55" s="36"/>
      <c r="E55" s="43"/>
      <c r="F55" s="36"/>
    </row>
    <row r="56" spans="1:12" x14ac:dyDescent="0.25">
      <c r="A56" s="36"/>
      <c r="B56" s="58"/>
      <c r="C56" s="59"/>
      <c r="D56" s="59"/>
      <c r="E56" s="59"/>
      <c r="F56" s="59"/>
    </row>
    <row r="57" spans="1:12" x14ac:dyDescent="0.25">
      <c r="A57" s="36"/>
      <c r="B57" s="36"/>
      <c r="C57" s="36"/>
      <c r="D57" s="36"/>
      <c r="E57" s="43"/>
      <c r="F57" s="36"/>
    </row>
    <row r="58" spans="1:12" x14ac:dyDescent="0.25">
      <c r="B58" s="14"/>
      <c r="E58" s="14"/>
    </row>
    <row r="59" spans="1:12" x14ac:dyDescent="0.25">
      <c r="B59" s="14"/>
      <c r="E59" s="14"/>
      <c r="F59" s="14"/>
    </row>
    <row r="60" spans="1:12" x14ac:dyDescent="0.25">
      <c r="C60" s="14"/>
      <c r="D60" s="14"/>
    </row>
    <row r="61" spans="1:12" x14ac:dyDescent="0.25">
      <c r="C61" s="14"/>
      <c r="D61" s="14"/>
      <c r="E61" s="14"/>
    </row>
    <row r="62" spans="1:12" x14ac:dyDescent="0.25">
      <c r="C62" s="14"/>
      <c r="D62" s="14"/>
    </row>
    <row r="63" spans="1:12" x14ac:dyDescent="0.25">
      <c r="C63" s="14"/>
      <c r="D63" s="14"/>
    </row>
    <row r="64" spans="1:12" x14ac:dyDescent="0.25">
      <c r="C64" s="14"/>
      <c r="D64" s="14"/>
    </row>
    <row r="65" spans="4:4" x14ac:dyDescent="0.25">
      <c r="D65" s="14"/>
    </row>
    <row r="66" spans="4:4" x14ac:dyDescent="0.25">
      <c r="D66" s="14"/>
    </row>
    <row r="67" spans="4:4" x14ac:dyDescent="0.25">
      <c r="D67" s="14"/>
    </row>
    <row r="68" spans="4:4" x14ac:dyDescent="0.25">
      <c r="D68" s="14"/>
    </row>
  </sheetData>
  <mergeCells count="7">
    <mergeCell ref="C56:F56"/>
    <mergeCell ref="C1:D1"/>
    <mergeCell ref="A52:D52"/>
    <mergeCell ref="A3:D3"/>
    <mergeCell ref="A36:D36"/>
    <mergeCell ref="A46:D46"/>
    <mergeCell ref="A49:D4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4"/>
  <sheetViews>
    <sheetView workbookViewId="0">
      <selection activeCell="B7" sqref="B7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9.42578125" customWidth="1"/>
  </cols>
  <sheetData>
    <row r="1" spans="1:4" ht="118.5" customHeight="1" x14ac:dyDescent="0.35">
      <c r="A1" s="30"/>
      <c r="B1" s="30"/>
      <c r="C1" s="27" t="s">
        <v>30</v>
      </c>
      <c r="D1" s="28"/>
    </row>
    <row r="2" spans="1:4" ht="15.75" x14ac:dyDescent="0.25">
      <c r="A2" s="15" t="s">
        <v>0</v>
      </c>
      <c r="B2" s="15" t="s">
        <v>1</v>
      </c>
      <c r="C2" s="15" t="s">
        <v>2</v>
      </c>
      <c r="D2" s="15" t="s">
        <v>4</v>
      </c>
    </row>
    <row r="3" spans="1:4" x14ac:dyDescent="0.25">
      <c r="A3" s="31" t="s">
        <v>18</v>
      </c>
      <c r="B3" s="31"/>
      <c r="C3" s="31"/>
      <c r="D3" s="31"/>
    </row>
    <row r="4" spans="1:4" ht="45" x14ac:dyDescent="0.25">
      <c r="A4" s="16">
        <v>45791</v>
      </c>
      <c r="B4" s="21">
        <v>38000</v>
      </c>
      <c r="C4" s="34" t="s">
        <v>35</v>
      </c>
      <c r="D4" s="34" t="s">
        <v>34</v>
      </c>
    </row>
    <row r="5" spans="1:4" ht="15.75" x14ac:dyDescent="0.25">
      <c r="A5" s="24" t="s">
        <v>5</v>
      </c>
      <c r="B5" s="22">
        <f>SUM(B4:B4)</f>
        <v>38000</v>
      </c>
      <c r="C5" s="15"/>
      <c r="D5" s="15"/>
    </row>
    <row r="6" spans="1:4" ht="17.25" customHeight="1" x14ac:dyDescent="0.25">
      <c r="A6" s="31" t="s">
        <v>7</v>
      </c>
      <c r="B6" s="31"/>
      <c r="C6" s="31"/>
      <c r="D6" s="31"/>
    </row>
    <row r="7" spans="1:4" x14ac:dyDescent="0.25">
      <c r="A7" s="17">
        <v>45807</v>
      </c>
      <c r="B7" s="21">
        <v>71897.320000000007</v>
      </c>
      <c r="C7" s="23"/>
      <c r="D7" s="23"/>
    </row>
    <row r="8" spans="1:4" x14ac:dyDescent="0.25">
      <c r="A8" s="4" t="s">
        <v>6</v>
      </c>
      <c r="B8" s="22">
        <f>B5+B7</f>
        <v>109897.32</v>
      </c>
      <c r="C8" s="2"/>
      <c r="D8" s="2"/>
    </row>
    <row r="9" spans="1:4" x14ac:dyDescent="0.25">
      <c r="B9" s="25"/>
    </row>
    <row r="14" spans="1:4" x14ac:dyDescent="0.25">
      <c r="C14" s="26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5"/>
  <sheetViews>
    <sheetView workbookViewId="0">
      <selection activeCell="B4" sqref="B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30"/>
      <c r="B1" s="30"/>
      <c r="C1" s="27" t="s">
        <v>31</v>
      </c>
      <c r="D1" s="2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29" t="s">
        <v>7</v>
      </c>
      <c r="B3" s="29"/>
      <c r="C3" s="29"/>
      <c r="D3" s="29"/>
    </row>
    <row r="4" spans="1:4" x14ac:dyDescent="0.25">
      <c r="A4" s="17">
        <v>45807</v>
      </c>
      <c r="B4" s="20">
        <v>104166.51</v>
      </c>
      <c r="C4" s="2"/>
      <c r="D4" s="2"/>
    </row>
    <row r="5" spans="1:4" x14ac:dyDescent="0.25">
      <c r="A5" s="4" t="s">
        <v>6</v>
      </c>
      <c r="B5" s="3">
        <f>B4</f>
        <v>104166.51</v>
      </c>
      <c r="C5" s="2"/>
      <c r="D5" s="2"/>
    </row>
  </sheetData>
  <mergeCells count="3">
    <mergeCell ref="A3:D3"/>
    <mergeCell ref="A1:B1"/>
    <mergeCell ref="C1:D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30"/>
      <c r="B1" s="30"/>
      <c r="C1" s="32" t="s">
        <v>32</v>
      </c>
      <c r="D1" s="3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31" t="s">
        <v>11</v>
      </c>
      <c r="B3" s="31"/>
      <c r="C3" s="31" t="s">
        <v>7</v>
      </c>
      <c r="D3" s="31"/>
    </row>
    <row r="4" spans="1:4" ht="15.75" x14ac:dyDescent="0.25">
      <c r="A4" s="17">
        <v>45807</v>
      </c>
      <c r="B4" s="10">
        <v>938223.15</v>
      </c>
      <c r="C4" s="11" t="s">
        <v>12</v>
      </c>
      <c r="D4" s="6"/>
    </row>
    <row r="5" spans="1:4" x14ac:dyDescent="0.25">
      <c r="A5" s="31" t="s">
        <v>13</v>
      </c>
      <c r="B5" s="31"/>
      <c r="C5" s="31"/>
      <c r="D5" s="31"/>
    </row>
    <row r="6" spans="1:4" ht="15.75" x14ac:dyDescent="0.25">
      <c r="A6" s="17">
        <v>45807</v>
      </c>
      <c r="B6" s="12">
        <v>277348.59000000003</v>
      </c>
      <c r="C6" s="11" t="s">
        <v>12</v>
      </c>
      <c r="D6" s="6"/>
    </row>
    <row r="7" spans="1:4" x14ac:dyDescent="0.25">
      <c r="A7" s="31" t="s">
        <v>14</v>
      </c>
      <c r="B7" s="31"/>
      <c r="C7" s="31"/>
      <c r="D7" s="31"/>
    </row>
    <row r="8" spans="1:4" x14ac:dyDescent="0.25">
      <c r="A8" s="17">
        <v>45807</v>
      </c>
      <c r="B8" s="12">
        <v>274752.61</v>
      </c>
      <c r="C8" s="9" t="s">
        <v>12</v>
      </c>
      <c r="D8" s="5"/>
    </row>
    <row r="9" spans="1:4" x14ac:dyDescent="0.25">
      <c r="A9" s="31" t="s">
        <v>15</v>
      </c>
      <c r="B9" s="31"/>
      <c r="C9" s="31"/>
      <c r="D9" s="31"/>
    </row>
    <row r="10" spans="1:4" x14ac:dyDescent="0.25">
      <c r="A10" s="17">
        <v>45807</v>
      </c>
      <c r="B10" s="12">
        <v>294203.86</v>
      </c>
      <c r="C10" s="9"/>
      <c r="D10" s="5"/>
    </row>
    <row r="11" spans="1:4" x14ac:dyDescent="0.25">
      <c r="A11" s="7" t="s">
        <v>6</v>
      </c>
      <c r="B11" s="8">
        <f>B4+B6+B8+B10</f>
        <v>1784528.21</v>
      </c>
      <c r="C11" s="9"/>
      <c r="D11" s="9"/>
    </row>
  </sheetData>
  <mergeCells count="6">
    <mergeCell ref="A9:D9"/>
    <mergeCell ref="A1:B1"/>
    <mergeCell ref="C1:D1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workbookViewId="0">
      <selection activeCell="B3" sqref="B3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32" t="s">
        <v>33</v>
      </c>
      <c r="D1" s="33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ht="15.75" x14ac:dyDescent="0.25">
      <c r="A3" s="17">
        <v>45807</v>
      </c>
      <c r="B3" s="20">
        <v>104166.51</v>
      </c>
      <c r="C3" s="18" t="s">
        <v>7</v>
      </c>
      <c r="D3" s="19"/>
    </row>
    <row r="4" spans="1:4" x14ac:dyDescent="0.25">
      <c r="A4" s="7" t="s">
        <v>6</v>
      </c>
      <c r="B4" s="8">
        <f>B3</f>
        <v>104166.51</v>
      </c>
      <c r="C4" s="9"/>
      <c r="D4" s="9"/>
    </row>
  </sheetData>
  <mergeCells count="1">
    <mergeCell ref="C1:D1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2025-07-16T12:36:30Z</dcterms:modified>
</cp:coreProperties>
</file>