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52DAA622-EABE-43CC-8165-51AD52B78F2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5" i="1"/>
  <c r="B5" i="5"/>
  <c r="B48" i="1"/>
  <c r="B5" i="4"/>
  <c r="B8" i="4"/>
  <c r="B36" i="1"/>
  <c r="B11" i="6"/>
  <c r="B4" i="7"/>
  <c r="B51" i="1" l="1"/>
</calcChain>
</file>

<file path=xl/sharedStrings.xml><?xml version="1.0" encoding="utf-8"?>
<sst xmlns="http://schemas.openxmlformats.org/spreadsheetml/2006/main" count="131" uniqueCount="86">
  <si>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</si>
  <si>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</si>
  <si>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</si>
  <si>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</si>
  <si>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</si>
  <si>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</si>
  <si>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</si>
  <si>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</si>
  <si>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</si>
  <si>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</si>
  <si>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</si>
  <si>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</si>
  <si>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</si>
  <si>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</si>
  <si>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</si>
  <si>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</si>
  <si>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</si>
  <si>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</si>
  <si>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</si>
  <si>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Мед. оборудование, инструменты и расходные материалы</t>
  </si>
  <si>
    <t>Оплата медицинского оборудования</t>
  </si>
  <si>
    <t>Оплата генетического анализа</t>
  </si>
  <si>
    <t>ОГБУЗ Костромской областной госпиталь для ветеранов войск</t>
  </si>
  <si>
    <t>Оплата курса реабилитации в РЦ "Нейрофит"</t>
  </si>
  <si>
    <t>Оплата курса реабилитации в РЦ "Реацентр Ярославский"</t>
  </si>
  <si>
    <t>Оплата курса реабилитации в РЦ "ТОША И КО"</t>
  </si>
  <si>
    <t>Оплата операции в НИКИ педиатрии им.ак.Вельтищева (Пирогова)</t>
  </si>
  <si>
    <t>Оплата проезда до места лечения и обратно, проживания на время лечения</t>
  </si>
  <si>
    <t>Оплата курса реабилитации в МЦ «Сакура»</t>
  </si>
  <si>
    <t>Оплата операции в GMS Клиник</t>
  </si>
  <si>
    <t>Оплата операции в Клинике "Константа"</t>
  </si>
  <si>
    <t>Оплата лечения в клинике "Санрайз-клиник"</t>
  </si>
  <si>
    <t xml:space="preserve">Егиазарян Альберт </t>
  </si>
  <si>
    <t xml:space="preserve"> Программа «Адресная помощь» –  март 2025</t>
  </si>
  <si>
    <t xml:space="preserve"> Программа «Системная помощь» –  март 2025</t>
  </si>
  <si>
    <t xml:space="preserve"> Программа «Коробка храбрости» – март 2025</t>
  </si>
  <si>
    <t xml:space="preserve"> Программа «Помощь семьям с тяжелобольными детьми» – март 2025</t>
  </si>
  <si>
    <t xml:space="preserve"> Программа «Уроки доброты» – март 2025</t>
  </si>
  <si>
    <t>Сеферова Кристина</t>
  </si>
  <si>
    <t>Ящинко Александр</t>
  </si>
  <si>
    <t>Озеров Олег</t>
  </si>
  <si>
    <t>Большаков Егор</t>
  </si>
  <si>
    <t>Оплата кресла-коляски</t>
  </si>
  <si>
    <t>Старосельский Даниил</t>
  </si>
  <si>
    <t>Федоркова Таисия</t>
  </si>
  <si>
    <t xml:space="preserve">Корнаушенко Тимофей </t>
  </si>
  <si>
    <t>Камалетдинова Мадина</t>
  </si>
  <si>
    <t>Костин Богдан</t>
  </si>
  <si>
    <t>Позднякова Наталья</t>
  </si>
  <si>
    <t>Тартакова Сайаана</t>
  </si>
  <si>
    <t>Царева Арина</t>
  </si>
  <si>
    <t>Оплата операции в  Институте клинической реабилитологии</t>
  </si>
  <si>
    <t>Шнеер Марк</t>
  </si>
  <si>
    <t>Оплата курса реабилитации в РЦ «Родник»</t>
  </si>
  <si>
    <t>Новикова Фаина</t>
  </si>
  <si>
    <t>Свердликов Иван</t>
  </si>
  <si>
    <t>Оплата курса реабилитации в РЦ "Логопед Профи"</t>
  </si>
  <si>
    <t>Тарасова Александра</t>
  </si>
  <si>
    <t>Талькова Александра</t>
  </si>
  <si>
    <t>Оплата курса реабилитации в ЛРБ центр</t>
  </si>
  <si>
    <t>Александров Марк</t>
  </si>
  <si>
    <t>Грицутина Валерия</t>
  </si>
  <si>
    <t>Шульдинов Руслан</t>
  </si>
  <si>
    <t>Оплата протеза</t>
  </si>
  <si>
    <t>Хабибуллин Аяз</t>
  </si>
  <si>
    <t>Оплата подъемника</t>
  </si>
  <si>
    <t xml:space="preserve">Кутяшов Алексей </t>
  </si>
  <si>
    <t>Гурьева Диана</t>
  </si>
  <si>
    <t>Лодыгин Алексей</t>
  </si>
  <si>
    <t>Гетманенко Иван</t>
  </si>
  <si>
    <t>Оплата курса реабилитации в РЦ «Экологичный фитнес»</t>
  </si>
  <si>
    <t>Кириллова София</t>
  </si>
  <si>
    <t>Николаева Мария</t>
  </si>
  <si>
    <t>Фадеева Мария</t>
  </si>
  <si>
    <t>Оплата лечения в GMS Клиник</t>
  </si>
  <si>
    <t>Бессмертный Захар</t>
  </si>
  <si>
    <t>Цыбина Светлана</t>
  </si>
  <si>
    <t>Оплата курса реабилитации в РЦ «Школа АФК Добежиных»</t>
  </si>
  <si>
    <t>Бегимбет Гулден</t>
  </si>
  <si>
    <t xml:space="preserve">Оплата медицинских расходных материалов  для операции </t>
  </si>
  <si>
    <t>Токжан Айкоркем</t>
  </si>
  <si>
    <t>Оплата обследования</t>
  </si>
  <si>
    <t>Зернова Мария</t>
  </si>
  <si>
    <t xml:space="preserve">Оплата проживания во время лечения </t>
  </si>
  <si>
    <t>Оплата курса реабилитации в РЦ «Адели Пенза»</t>
  </si>
  <si>
    <t>Отвагин 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</si>
</sst>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4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3" borderId="0" xfId="0" applyNumberFormat="1" applyFill="1" applyAlignment="1">
      <alignment horizontal="right" vertical="top"/>
    </xf>
    <xf numFmtId="14" fontId="8" fillId="3" borderId="8" xfId="0" applyNumberFormat="1" applyFont="1" applyFill="1" applyBorder="1" applyAlignment="1">
      <alignment horizontal="center" wrapText="1"/>
    </xf>
    <xf numFmtId="4" fontId="8" fillId="3" borderId="8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top" wrapText="1"/>
    </xf>
    <xf numFmtId="4" fontId="0" fillId="3" borderId="1" xfId="0" applyNumberFormat="1" applyFill="1" applyBorder="1"/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4" fontId="2" fillId="0" borderId="0" xfId="0" applyNumberFormat="1" applyFont="1" applyAlignment="1">
      <alignment horizontal="right" vertical="center"/>
    </xf>
    <xf numFmtId="0" fontId="0" fillId="3" borderId="1" xfId="0" applyFill="1" applyBorder="1" applyAlignment="1">
      <alignment wrapText="1"/>
    </xf>
    <xf numFmtId="14" fontId="8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/>
    <xf numFmtId="14" fontId="2" fillId="3" borderId="7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opLeftCell="A42" zoomScaleNormal="100" workbookViewId="0">
      <selection activeCell="F47" sqref="F47"/>
    </sheetView>
  </sheetViews>
  <sheetFormatPr defaultRowHeight="15" x14ac:dyDescent="0.25"/>
  <cols>
    <col min="1" max="1" width="20.140625" style="13" customWidth="1"/>
    <col min="2" max="2" width="22.5703125" style="13" customWidth="1"/>
    <col min="3" max="3" width="49.85546875" style="13" customWidth="1"/>
    <col min="4" max="4" width="34" style="13" customWidth="1"/>
    <col min="5" max="5" width="18.28515625" style="13" customWidth="1"/>
    <col min="6" max="6" width="20" style="13" customWidth="1"/>
    <col min="7" max="7" width="9.140625" style="13"/>
    <col min="8" max="8" width="16.5703125" style="13" customWidth="1"/>
    <col min="9" max="9" width="12.42578125" style="13" bestFit="1" customWidth="1"/>
    <col min="10" max="16384" width="9.140625" style="13"/>
  </cols>
  <sheetData>
    <row r="1" spans="1:6" ht="104.25" customHeight="1" x14ac:dyDescent="0.35">
      <c r="C1" s="39" t="s">
        <v>33</v>
      </c>
      <c r="D1" s="40"/>
    </row>
    <row r="2" spans="1:6" ht="15.75" x14ac:dyDescent="0.25">
      <c r="A2" s="6" t="s">
        <v>0</v>
      </c>
      <c r="B2" s="6" t="s">
        <v>1</v>
      </c>
      <c r="C2" s="6" t="s">
        <v>2</v>
      </c>
      <c r="D2" s="6" t="s">
        <v>4</v>
      </c>
    </row>
    <row r="3" spans="1:6" x14ac:dyDescent="0.25">
      <c r="A3" s="42" t="s">
        <v>3</v>
      </c>
      <c r="B3" s="42"/>
      <c r="C3" s="42"/>
      <c r="D3" s="42"/>
    </row>
    <row r="4" spans="1:6" ht="22.5" customHeight="1" x14ac:dyDescent="0.25">
      <c r="A4" s="32">
        <v>45719</v>
      </c>
      <c r="B4" s="33">
        <v>367500</v>
      </c>
      <c r="C4" s="34" t="s">
        <v>10</v>
      </c>
      <c r="D4" s="34" t="s">
        <v>38</v>
      </c>
    </row>
    <row r="5" spans="1:6" ht="22.5" customHeight="1" x14ac:dyDescent="0.25">
      <c r="A5" s="32">
        <v>45721</v>
      </c>
      <c r="B5" s="33">
        <v>632000</v>
      </c>
      <c r="C5" s="34" t="s">
        <v>84</v>
      </c>
      <c r="D5" s="34" t="s">
        <v>85</v>
      </c>
    </row>
    <row r="6" spans="1:6" ht="32.25" customHeight="1" x14ac:dyDescent="0.25">
      <c r="A6" s="32">
        <v>45722</v>
      </c>
      <c r="B6" s="33">
        <v>442398.67</v>
      </c>
      <c r="C6" s="34" t="s">
        <v>26</v>
      </c>
      <c r="D6" s="34" t="s">
        <v>39</v>
      </c>
    </row>
    <row r="7" spans="1:6" ht="22.5" customHeight="1" x14ac:dyDescent="0.25">
      <c r="A7" s="32">
        <v>45722</v>
      </c>
      <c r="B7" s="33">
        <v>367500</v>
      </c>
      <c r="C7" s="34" t="s">
        <v>10</v>
      </c>
      <c r="D7" s="34" t="s">
        <v>40</v>
      </c>
    </row>
    <row r="8" spans="1:6" ht="22.5" customHeight="1" x14ac:dyDescent="0.25">
      <c r="A8" s="32">
        <v>45722</v>
      </c>
      <c r="B8" s="33">
        <v>1581530</v>
      </c>
      <c r="C8" s="34" t="s">
        <v>30</v>
      </c>
      <c r="D8" s="34" t="s">
        <v>41</v>
      </c>
    </row>
    <row r="9" spans="1:6" ht="30" customHeight="1" x14ac:dyDescent="0.25">
      <c r="A9" s="32">
        <v>45729</v>
      </c>
      <c r="B9" s="33">
        <v>101000</v>
      </c>
      <c r="C9" s="34" t="s">
        <v>24</v>
      </c>
      <c r="D9" s="34" t="s">
        <v>44</v>
      </c>
    </row>
    <row r="10" spans="1:6" ht="28.5" customHeight="1" x14ac:dyDescent="0.25">
      <c r="A10" s="32">
        <v>45729</v>
      </c>
      <c r="B10" s="33">
        <v>600000</v>
      </c>
      <c r="C10" s="34" t="s">
        <v>28</v>
      </c>
      <c r="D10" s="34" t="s">
        <v>45</v>
      </c>
    </row>
    <row r="11" spans="1:6" ht="23.25" customHeight="1" x14ac:dyDescent="0.25">
      <c r="A11" s="32">
        <v>45729</v>
      </c>
      <c r="B11" s="33">
        <v>180000</v>
      </c>
      <c r="C11" s="34" t="s">
        <v>25</v>
      </c>
      <c r="D11" s="34" t="s">
        <v>46</v>
      </c>
    </row>
    <row r="12" spans="1:6" ht="46.5" customHeight="1" x14ac:dyDescent="0.25">
      <c r="A12" s="32">
        <v>45729</v>
      </c>
      <c r="B12" s="33">
        <v>386100</v>
      </c>
      <c r="C12" s="34" t="s">
        <v>17</v>
      </c>
      <c r="D12" s="34" t="s">
        <v>47</v>
      </c>
    </row>
    <row r="13" spans="1:6" ht="51" customHeight="1" x14ac:dyDescent="0.25">
      <c r="A13" s="32">
        <v>45729</v>
      </c>
      <c r="B13" s="33">
        <v>322500</v>
      </c>
      <c r="C13" s="34" t="s">
        <v>17</v>
      </c>
      <c r="D13" s="34" t="s">
        <v>48</v>
      </c>
    </row>
    <row r="14" spans="1:6" ht="48" customHeight="1" x14ac:dyDescent="0.25">
      <c r="A14" s="32">
        <v>45729</v>
      </c>
      <c r="B14" s="33">
        <v>386100</v>
      </c>
      <c r="C14" s="34" t="s">
        <v>17</v>
      </c>
      <c r="D14" s="34" t="s">
        <v>49</v>
      </c>
    </row>
    <row r="15" spans="1:6" ht="25.5" customHeight="1" x14ac:dyDescent="0.25">
      <c r="A15" s="32">
        <v>45729</v>
      </c>
      <c r="B15" s="33">
        <v>180000</v>
      </c>
      <c r="C15" s="34" t="s">
        <v>25</v>
      </c>
      <c r="D15" s="34" t="s">
        <v>55</v>
      </c>
      <c r="F15" s="14"/>
    </row>
    <row r="16" spans="1:6" ht="37.5" customHeight="1" x14ac:dyDescent="0.25">
      <c r="A16" s="32">
        <v>45729</v>
      </c>
      <c r="B16" s="33">
        <v>175000</v>
      </c>
      <c r="C16" s="34" t="s">
        <v>56</v>
      </c>
      <c r="D16" s="34" t="s">
        <v>57</v>
      </c>
      <c r="F16" s="14"/>
    </row>
    <row r="17" spans="1:6" ht="51.75" customHeight="1" x14ac:dyDescent="0.25">
      <c r="A17" s="32">
        <v>45729</v>
      </c>
      <c r="B17" s="33">
        <v>423600</v>
      </c>
      <c r="C17" s="34" t="s">
        <v>17</v>
      </c>
      <c r="D17" s="34" t="s">
        <v>50</v>
      </c>
      <c r="F17" s="14"/>
    </row>
    <row r="18" spans="1:6" ht="32.25" customHeight="1" x14ac:dyDescent="0.25">
      <c r="A18" s="32">
        <v>45729</v>
      </c>
      <c r="B18" s="33">
        <v>65000</v>
      </c>
      <c r="C18" s="34" t="s">
        <v>51</v>
      </c>
      <c r="D18" s="34" t="s">
        <v>52</v>
      </c>
      <c r="F18" s="14"/>
    </row>
    <row r="19" spans="1:6" ht="27.75" customHeight="1" x14ac:dyDescent="0.25">
      <c r="A19" s="32">
        <v>45729</v>
      </c>
      <c r="B19" s="33">
        <v>326000</v>
      </c>
      <c r="C19" s="34" t="s">
        <v>53</v>
      </c>
      <c r="D19" s="34" t="s">
        <v>54</v>
      </c>
    </row>
    <row r="20" spans="1:6" ht="27.75" customHeight="1" x14ac:dyDescent="0.25">
      <c r="A20" s="32">
        <v>45729</v>
      </c>
      <c r="B20" s="33">
        <v>33500</v>
      </c>
      <c r="C20" s="34" t="s">
        <v>21</v>
      </c>
      <c r="D20" s="34" t="s">
        <v>58</v>
      </c>
    </row>
    <row r="21" spans="1:6" ht="27.75" customHeight="1" x14ac:dyDescent="0.25">
      <c r="A21" s="32">
        <v>45729</v>
      </c>
      <c r="B21" s="33">
        <v>200000</v>
      </c>
      <c r="C21" s="34" t="s">
        <v>59</v>
      </c>
      <c r="D21" s="34" t="s">
        <v>60</v>
      </c>
    </row>
    <row r="22" spans="1:6" ht="21.75" customHeight="1" x14ac:dyDescent="0.25">
      <c r="A22" s="32">
        <v>45729</v>
      </c>
      <c r="B22" s="33">
        <v>280000</v>
      </c>
      <c r="C22" s="34" t="s">
        <v>28</v>
      </c>
      <c r="D22" s="34" t="s">
        <v>61</v>
      </c>
    </row>
    <row r="23" spans="1:6" ht="25.5" customHeight="1" x14ac:dyDescent="0.25">
      <c r="A23" s="32">
        <v>45733</v>
      </c>
      <c r="B23" s="33">
        <v>95000</v>
      </c>
      <c r="C23" s="34" t="s">
        <v>21</v>
      </c>
      <c r="D23" s="34" t="s">
        <v>64</v>
      </c>
    </row>
    <row r="24" spans="1:6" ht="22.5" customHeight="1" x14ac:dyDescent="0.25">
      <c r="A24" s="32">
        <v>45734</v>
      </c>
      <c r="B24" s="33">
        <v>96200</v>
      </c>
      <c r="C24" s="34" t="s">
        <v>21</v>
      </c>
      <c r="D24" s="34" t="s">
        <v>67</v>
      </c>
    </row>
    <row r="25" spans="1:6" ht="33" customHeight="1" x14ac:dyDescent="0.25">
      <c r="A25" s="32">
        <v>45734</v>
      </c>
      <c r="B25" s="33">
        <v>425166.44</v>
      </c>
      <c r="C25" s="34" t="s">
        <v>26</v>
      </c>
      <c r="D25" s="34" t="s">
        <v>68</v>
      </c>
    </row>
    <row r="26" spans="1:6" ht="28.5" customHeight="1" x14ac:dyDescent="0.25">
      <c r="A26" s="32">
        <v>45734</v>
      </c>
      <c r="B26" s="33">
        <v>903000</v>
      </c>
      <c r="C26" s="34" t="s">
        <v>10</v>
      </c>
      <c r="D26" s="34" t="s">
        <v>69</v>
      </c>
    </row>
    <row r="27" spans="1:6" ht="28.5" customHeight="1" x14ac:dyDescent="0.25">
      <c r="A27" s="32">
        <v>45740</v>
      </c>
      <c r="B27" s="33">
        <v>240000</v>
      </c>
      <c r="C27" s="34" t="s">
        <v>70</v>
      </c>
      <c r="D27" s="34" t="s">
        <v>71</v>
      </c>
    </row>
    <row r="28" spans="1:6" ht="28.5" customHeight="1" x14ac:dyDescent="0.25">
      <c r="A28" s="32">
        <v>45740</v>
      </c>
      <c r="B28" s="33">
        <v>30000</v>
      </c>
      <c r="C28" s="34" t="s">
        <v>21</v>
      </c>
      <c r="D28" s="34" t="s">
        <v>72</v>
      </c>
    </row>
    <row r="29" spans="1:6" ht="36" customHeight="1" x14ac:dyDescent="0.25">
      <c r="A29" s="32">
        <v>45741</v>
      </c>
      <c r="B29" s="33">
        <v>199108</v>
      </c>
      <c r="C29" s="34" t="s">
        <v>29</v>
      </c>
      <c r="D29" s="34" t="s">
        <v>73</v>
      </c>
    </row>
    <row r="30" spans="1:6" ht="24" customHeight="1" x14ac:dyDescent="0.25">
      <c r="A30" s="32">
        <v>45741</v>
      </c>
      <c r="B30" s="33">
        <v>96301</v>
      </c>
      <c r="C30" s="34" t="s">
        <v>74</v>
      </c>
      <c r="D30" s="34" t="s">
        <v>73</v>
      </c>
    </row>
    <row r="31" spans="1:6" ht="30.75" customHeight="1" x14ac:dyDescent="0.25">
      <c r="A31" s="32">
        <v>45741</v>
      </c>
      <c r="B31" s="33">
        <v>468000</v>
      </c>
      <c r="C31" s="34" t="s">
        <v>23</v>
      </c>
      <c r="D31" s="34" t="s">
        <v>75</v>
      </c>
    </row>
    <row r="32" spans="1:6" ht="27.75" customHeight="1" x14ac:dyDescent="0.25">
      <c r="A32" s="32">
        <v>45741</v>
      </c>
      <c r="B32" s="33">
        <v>67435</v>
      </c>
      <c r="C32" s="34" t="s">
        <v>31</v>
      </c>
      <c r="D32" s="34" t="s">
        <v>32</v>
      </c>
    </row>
    <row r="33" spans="1:7" ht="21.75" customHeight="1" x14ac:dyDescent="0.25">
      <c r="A33" s="32">
        <v>45741</v>
      </c>
      <c r="B33" s="33">
        <v>96200</v>
      </c>
      <c r="C33" s="34" t="s">
        <v>21</v>
      </c>
      <c r="D33" s="34" t="s">
        <v>76</v>
      </c>
    </row>
    <row r="34" spans="1:7" ht="27.75" customHeight="1" x14ac:dyDescent="0.25">
      <c r="A34" s="32">
        <v>45741</v>
      </c>
      <c r="B34" s="33">
        <v>278600</v>
      </c>
      <c r="C34" s="34" t="s">
        <v>77</v>
      </c>
      <c r="D34" s="34" t="s">
        <v>61</v>
      </c>
    </row>
    <row r="35" spans="1:7" ht="25.5" customHeight="1" x14ac:dyDescent="0.25">
      <c r="A35" s="32">
        <v>45742</v>
      </c>
      <c r="B35" s="33">
        <v>15000</v>
      </c>
      <c r="C35" s="34" t="s">
        <v>81</v>
      </c>
      <c r="D35" s="34" t="s">
        <v>18</v>
      </c>
    </row>
    <row r="36" spans="1:7" ht="33.75" customHeight="1" x14ac:dyDescent="0.25">
      <c r="A36" s="35" t="s">
        <v>5</v>
      </c>
      <c r="B36" s="24">
        <f>SUM(B4:B35)</f>
        <v>10059739.109999999</v>
      </c>
      <c r="C36" s="24"/>
      <c r="D36" s="24"/>
      <c r="F36" s="14"/>
      <c r="G36" s="14"/>
    </row>
    <row r="37" spans="1:7" ht="33.75" customHeight="1" x14ac:dyDescent="0.25">
      <c r="A37" s="43" t="s">
        <v>8</v>
      </c>
      <c r="B37" s="44"/>
      <c r="C37" s="44"/>
      <c r="D37" s="45"/>
      <c r="G37" s="14"/>
    </row>
    <row r="38" spans="1:7" ht="24.75" customHeight="1" x14ac:dyDescent="0.25">
      <c r="A38" s="32">
        <v>45722</v>
      </c>
      <c r="B38" s="33">
        <v>515365</v>
      </c>
      <c r="C38" s="34" t="s">
        <v>42</v>
      </c>
      <c r="D38" s="36" t="s">
        <v>43</v>
      </c>
      <c r="G38" s="14"/>
    </row>
    <row r="39" spans="1:7" ht="24.75" customHeight="1" x14ac:dyDescent="0.25">
      <c r="A39" s="32">
        <v>45729</v>
      </c>
      <c r="B39" s="33">
        <v>1050256</v>
      </c>
      <c r="C39" s="34" t="s">
        <v>63</v>
      </c>
      <c r="D39" s="36" t="s">
        <v>62</v>
      </c>
      <c r="G39" s="14"/>
    </row>
    <row r="40" spans="1:7" ht="24.75" customHeight="1" x14ac:dyDescent="0.25">
      <c r="A40" s="32">
        <v>45733</v>
      </c>
      <c r="B40" s="33">
        <v>214000</v>
      </c>
      <c r="C40" s="34" t="s">
        <v>65</v>
      </c>
      <c r="D40" s="36" t="s">
        <v>66</v>
      </c>
      <c r="G40" s="14"/>
    </row>
    <row r="41" spans="1:7" ht="33.75" customHeight="1" x14ac:dyDescent="0.25">
      <c r="A41" s="35" t="s">
        <v>5</v>
      </c>
      <c r="B41" s="25">
        <f>SUM(B38:B40)</f>
        <v>1779621</v>
      </c>
      <c r="C41" s="25"/>
      <c r="D41" s="25"/>
      <c r="F41" s="14"/>
      <c r="G41" s="14"/>
    </row>
    <row r="42" spans="1:7" ht="33.75" customHeight="1" x14ac:dyDescent="0.25">
      <c r="A42" s="43" t="s">
        <v>16</v>
      </c>
      <c r="B42" s="44"/>
      <c r="C42" s="44"/>
      <c r="D42" s="45"/>
      <c r="G42" s="14"/>
    </row>
    <row r="43" spans="1:7" ht="30" customHeight="1" x14ac:dyDescent="0.25">
      <c r="A43" s="32">
        <v>45741</v>
      </c>
      <c r="B43" s="33">
        <v>578640</v>
      </c>
      <c r="C43" s="34" t="s">
        <v>79</v>
      </c>
      <c r="D43" s="36" t="s">
        <v>78</v>
      </c>
      <c r="G43" s="14"/>
    </row>
    <row r="44" spans="1:7" ht="32.25" customHeight="1" x14ac:dyDescent="0.25">
      <c r="A44" s="32">
        <v>45741</v>
      </c>
      <c r="B44" s="33">
        <v>329295</v>
      </c>
      <c r="C44" s="34" t="s">
        <v>79</v>
      </c>
      <c r="D44" s="36" t="s">
        <v>80</v>
      </c>
      <c r="G44" s="14"/>
    </row>
    <row r="45" spans="1:7" ht="33.75" customHeight="1" x14ac:dyDescent="0.25">
      <c r="A45" s="37" t="s">
        <v>5</v>
      </c>
      <c r="B45" s="25">
        <f>SUM(B43:B44)</f>
        <v>907935</v>
      </c>
      <c r="C45" s="25"/>
      <c r="D45" s="25"/>
      <c r="F45" s="14"/>
      <c r="G45" s="14"/>
    </row>
    <row r="46" spans="1:7" ht="33.75" customHeight="1" x14ac:dyDescent="0.25">
      <c r="A46" s="43" t="s">
        <v>27</v>
      </c>
      <c r="B46" s="44"/>
      <c r="C46" s="44"/>
      <c r="D46" s="45"/>
      <c r="F46" s="14"/>
      <c r="G46" s="14"/>
    </row>
    <row r="47" spans="1:7" ht="30" customHeight="1" x14ac:dyDescent="0.25">
      <c r="A47" s="32">
        <v>45743</v>
      </c>
      <c r="B47" s="33">
        <v>33800</v>
      </c>
      <c r="C47" s="34" t="s">
        <v>83</v>
      </c>
      <c r="D47" s="34" t="s">
        <v>82</v>
      </c>
      <c r="F47" s="14"/>
      <c r="G47" s="14"/>
    </row>
    <row r="48" spans="1:7" ht="33.75" customHeight="1" x14ac:dyDescent="0.25">
      <c r="A48" s="37" t="s">
        <v>5</v>
      </c>
      <c r="B48" s="25">
        <f>SUM(B47:B47)</f>
        <v>33800</v>
      </c>
      <c r="C48" s="25"/>
      <c r="D48" s="25"/>
      <c r="F48" s="14"/>
      <c r="G48" s="14"/>
    </row>
    <row r="49" spans="1:12" x14ac:dyDescent="0.25">
      <c r="A49" s="41" t="s">
        <v>7</v>
      </c>
      <c r="B49" s="41"/>
      <c r="C49" s="41"/>
      <c r="D49" s="41"/>
      <c r="L49" s="13" t="s">
        <v>9</v>
      </c>
    </row>
    <row r="50" spans="1:12" x14ac:dyDescent="0.25">
      <c r="A50" s="18">
        <v>45746</v>
      </c>
      <c r="B50" s="25">
        <v>1766315.36</v>
      </c>
      <c r="C50" s="5"/>
      <c r="D50" s="5"/>
    </row>
    <row r="51" spans="1:12" x14ac:dyDescent="0.25">
      <c r="A51" s="7" t="s">
        <v>6</v>
      </c>
      <c r="B51" s="26">
        <f>B50+B45+B41+B36</f>
        <v>14513610.469999999</v>
      </c>
      <c r="C51" s="24"/>
      <c r="D51" s="27"/>
    </row>
    <row r="52" spans="1:12" x14ac:dyDescent="0.25">
      <c r="E52" s="14"/>
    </row>
    <row r="53" spans="1:12" x14ac:dyDescent="0.25">
      <c r="B53" s="17"/>
      <c r="C53" s="38"/>
      <c r="D53" s="38"/>
      <c r="E53" s="38"/>
      <c r="F53" s="38"/>
    </row>
    <row r="54" spans="1:12" x14ac:dyDescent="0.25">
      <c r="E54" s="14"/>
    </row>
    <row r="55" spans="1:12" x14ac:dyDescent="0.25">
      <c r="B55" s="14"/>
      <c r="E55" s="14"/>
    </row>
    <row r="56" spans="1:12" x14ac:dyDescent="0.25">
      <c r="B56" s="14"/>
      <c r="E56" s="14"/>
      <c r="F56" s="14"/>
    </row>
    <row r="57" spans="1:12" x14ac:dyDescent="0.25">
      <c r="C57" s="14"/>
      <c r="D57" s="14"/>
    </row>
    <row r="58" spans="1:12" x14ac:dyDescent="0.25">
      <c r="C58" s="14"/>
      <c r="D58" s="14"/>
      <c r="E58" s="14"/>
    </row>
    <row r="59" spans="1:12" x14ac:dyDescent="0.25">
      <c r="C59" s="14"/>
      <c r="D59" s="14"/>
    </row>
    <row r="60" spans="1:12" x14ac:dyDescent="0.25">
      <c r="C60" s="14"/>
      <c r="D60" s="14"/>
    </row>
    <row r="61" spans="1:12" x14ac:dyDescent="0.25">
      <c r="C61" s="14"/>
      <c r="D61" s="14"/>
    </row>
    <row r="62" spans="1:12" x14ac:dyDescent="0.25">
      <c r="D62" s="14"/>
    </row>
    <row r="63" spans="1:12" x14ac:dyDescent="0.25">
      <c r="D63" s="14"/>
    </row>
    <row r="64" spans="1:12" x14ac:dyDescent="0.25">
      <c r="D64" s="14"/>
    </row>
    <row r="65" spans="4:4" x14ac:dyDescent="0.25">
      <c r="D65" s="14"/>
    </row>
  </sheetData>
  <mergeCells count="7">
    <mergeCell ref="C53:F53"/>
    <mergeCell ref="C1:D1"/>
    <mergeCell ref="A49:D49"/>
    <mergeCell ref="A3:D3"/>
    <mergeCell ref="A37:D37"/>
    <mergeCell ref="A42:D42"/>
    <mergeCell ref="A46:D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9.42578125" customWidth="1"/>
  </cols>
  <sheetData>
    <row r="1" spans="1:4" ht="118.5" customHeight="1" x14ac:dyDescent="0.35">
      <c r="A1" s="46"/>
      <c r="B1" s="46"/>
      <c r="C1" s="47" t="s">
        <v>34</v>
      </c>
      <c r="D1" s="48"/>
    </row>
    <row r="2" spans="1:4" ht="15.75" x14ac:dyDescent="0.25">
      <c r="A2" s="15" t="s">
        <v>0</v>
      </c>
      <c r="B2" s="15" t="s">
        <v>1</v>
      </c>
      <c r="C2" s="15" t="s">
        <v>2</v>
      </c>
      <c r="D2" s="15" t="s">
        <v>4</v>
      </c>
    </row>
    <row r="3" spans="1:4" x14ac:dyDescent="0.25">
      <c r="A3" s="41" t="s">
        <v>19</v>
      </c>
      <c r="B3" s="41"/>
      <c r="C3" s="41"/>
      <c r="D3" s="41"/>
    </row>
    <row r="4" spans="1:4" ht="30" x14ac:dyDescent="0.25">
      <c r="A4" s="16">
        <v>45742</v>
      </c>
      <c r="B4" s="22">
        <v>945000</v>
      </c>
      <c r="C4" s="9" t="s">
        <v>20</v>
      </c>
      <c r="D4" s="31" t="s">
        <v>22</v>
      </c>
    </row>
    <row r="5" spans="1:4" ht="15.75" x14ac:dyDescent="0.25">
      <c r="A5" s="29" t="s">
        <v>5</v>
      </c>
      <c r="B5" s="23">
        <f>SUM(B4:B4)</f>
        <v>945000</v>
      </c>
      <c r="C5" s="15"/>
      <c r="D5" s="15"/>
    </row>
    <row r="6" spans="1:4" ht="17.25" customHeight="1" x14ac:dyDescent="0.25">
      <c r="A6" s="41" t="s">
        <v>7</v>
      </c>
      <c r="B6" s="41"/>
      <c r="C6" s="41"/>
      <c r="D6" s="41"/>
    </row>
    <row r="7" spans="1:4" x14ac:dyDescent="0.25">
      <c r="A7" s="18">
        <v>45746</v>
      </c>
      <c r="B7" s="22">
        <v>77183.7</v>
      </c>
      <c r="C7" s="28"/>
      <c r="D7" s="28"/>
    </row>
    <row r="8" spans="1:4" x14ac:dyDescent="0.25">
      <c r="A8" s="4" t="s">
        <v>6</v>
      </c>
      <c r="B8" s="23">
        <f>B5+B7</f>
        <v>1022183.7</v>
      </c>
      <c r="C8" s="2"/>
      <c r="D8" s="2"/>
    </row>
    <row r="9" spans="1:4" x14ac:dyDescent="0.25">
      <c r="B9" s="30"/>
    </row>
    <row r="14" spans="1:4" x14ac:dyDescent="0.25">
      <c r="C14" s="5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A4" sqref="A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6"/>
      <c r="B1" s="46"/>
      <c r="C1" s="47" t="s">
        <v>35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7</v>
      </c>
      <c r="B3" s="49"/>
      <c r="C3" s="49"/>
      <c r="D3" s="49"/>
    </row>
    <row r="4" spans="1:4" x14ac:dyDescent="0.25">
      <c r="A4" s="18">
        <v>45746</v>
      </c>
      <c r="B4" s="21">
        <v>100966.16</v>
      </c>
      <c r="C4" s="2"/>
      <c r="D4" s="2"/>
    </row>
    <row r="5" spans="1:4" x14ac:dyDescent="0.25">
      <c r="A5" s="4" t="s">
        <v>6</v>
      </c>
      <c r="B5" s="3">
        <f>B4</f>
        <v>100966.16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6"/>
      <c r="B1" s="46"/>
      <c r="C1" s="50" t="s">
        <v>36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1" t="s">
        <v>11</v>
      </c>
      <c r="B3" s="41"/>
      <c r="C3" s="41" t="s">
        <v>7</v>
      </c>
      <c r="D3" s="41"/>
    </row>
    <row r="4" spans="1:4" ht="15.75" x14ac:dyDescent="0.25">
      <c r="A4" s="18">
        <v>45746</v>
      </c>
      <c r="B4" s="10">
        <v>795731.59</v>
      </c>
      <c r="C4" s="11" t="s">
        <v>12</v>
      </c>
      <c r="D4" s="6"/>
    </row>
    <row r="5" spans="1:4" x14ac:dyDescent="0.25">
      <c r="A5" s="41" t="s">
        <v>13</v>
      </c>
      <c r="B5" s="41"/>
      <c r="C5" s="41"/>
      <c r="D5" s="41"/>
    </row>
    <row r="6" spans="1:4" ht="15.75" x14ac:dyDescent="0.25">
      <c r="A6" s="18">
        <v>45746</v>
      </c>
      <c r="B6" s="12">
        <v>323496.52</v>
      </c>
      <c r="C6" s="11" t="s">
        <v>12</v>
      </c>
      <c r="D6" s="6"/>
    </row>
    <row r="7" spans="1:4" x14ac:dyDescent="0.25">
      <c r="A7" s="41" t="s">
        <v>14</v>
      </c>
      <c r="B7" s="41"/>
      <c r="C7" s="41"/>
      <c r="D7" s="41"/>
    </row>
    <row r="8" spans="1:4" x14ac:dyDescent="0.25">
      <c r="A8" s="18">
        <v>45746</v>
      </c>
      <c r="B8" s="12">
        <v>208183.65</v>
      </c>
      <c r="C8" s="9" t="s">
        <v>12</v>
      </c>
      <c r="D8" s="5"/>
    </row>
    <row r="9" spans="1:4" x14ac:dyDescent="0.25">
      <c r="A9" s="41" t="s">
        <v>15</v>
      </c>
      <c r="B9" s="41"/>
      <c r="C9" s="41"/>
      <c r="D9" s="41"/>
    </row>
    <row r="10" spans="1:4" x14ac:dyDescent="0.25">
      <c r="A10" s="18">
        <v>45746</v>
      </c>
      <c r="B10" s="12">
        <v>616127.43000000005</v>
      </c>
      <c r="C10" s="9"/>
      <c r="D10" s="5"/>
    </row>
    <row r="11" spans="1:4" x14ac:dyDescent="0.25">
      <c r="A11" s="7" t="s">
        <v>6</v>
      </c>
      <c r="B11" s="8">
        <f>B4+B6+B8+B10</f>
        <v>1943539.19</v>
      </c>
      <c r="C11" s="9"/>
      <c r="D11" s="9"/>
    </row>
  </sheetData>
  <mergeCells count="6">
    <mergeCell ref="A9:D9"/>
    <mergeCell ref="A1:B1"/>
    <mergeCell ref="C1:D1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workbookViewId="0">
      <selection activeCell="A3" sqref="A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50" t="s">
        <v>37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8">
        <v>45746</v>
      </c>
      <c r="B3" s="21">
        <v>100966.16</v>
      </c>
      <c r="C3" s="19" t="s">
        <v>7</v>
      </c>
      <c r="D3" s="20"/>
    </row>
    <row r="4" spans="1:4" x14ac:dyDescent="0.25">
      <c r="A4" s="7" t="s">
        <v>6</v>
      </c>
      <c r="B4" s="8">
        <f>B3</f>
        <v>100966.16</v>
      </c>
      <c r="C4" s="9"/>
      <c r="D4" s="9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2025-04-18T16:57:48Z</dcterms:modified>
</cp:coreProperties>
</file>