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5\"/>
    </mc:Choice>
  </mc:AlternateContent>
  <xr:revisionPtr revIDLastSave="0" documentId="13_ncr:1_{D3ED3065-840E-40BB-AEC8-08A603A43F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" i="1" l="1"/>
  <c r="B9" i="4"/>
  <c r="B12" i="4"/>
  <c r="B9" i="5"/>
  <c r="B6" i="5"/>
  <c r="B63" i="1"/>
  <c r="B70" i="1"/>
  <c r="B11" i="6"/>
  <c r="B67" i="1"/>
  <c r="B4" i="7"/>
  <c r="B77" i="1" l="1"/>
</calcChain>
</file>

<file path=xl/sharedStrings.xml><?xml version="1.0" encoding="utf-8"?>
<sst xmlns="http://schemas.openxmlformats.org/spreadsheetml/2006/main" count="201" uniqueCount="127">
  <si>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</si>
  <si>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</si>
  <si>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</si>
  <si>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</si>
  <si>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</si>
  <si>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</si>
  <si>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</si>
  <si>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</si>
  <si>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</si>
  <si>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</si>
  <si>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</si>
  <si>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</si>
  <si>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</si>
  <si>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</si>
  <si>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</si>
  <si>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Прочие волонтерские проекты</t>
  </si>
  <si>
    <t>Оплата медицинских препаратов и медицинских расходных материалов</t>
  </si>
  <si>
    <t>Оплата операции в ООО "ИНСТИТУТ ВРОЖДЁННЫХ ЗАБОЛЕВАНИЙ ЧЕЛЮСТНОЛИЦЕВОЙ ОБЛАСТИ"</t>
  </si>
  <si>
    <t>Борин Иван</t>
  </si>
  <si>
    <t>Оплата курса реабилитации в РЦ "Янтарь"</t>
  </si>
  <si>
    <t>Оплата курса реабилитации</t>
  </si>
  <si>
    <t>Мед. оборудование, инструменты и расходные материалы</t>
  </si>
  <si>
    <t>Оплата медицинского оборудования</t>
  </si>
  <si>
    <t>Оплата генетического анализа</t>
  </si>
  <si>
    <t>Киселева Анна</t>
  </si>
  <si>
    <t xml:space="preserve"> Программа «Адресная помощь» –  февраль 2025</t>
  </si>
  <si>
    <t xml:space="preserve"> Программа «Системная помощь» –  февраль 2025</t>
  </si>
  <si>
    <t xml:space="preserve"> Программа «Коробка храбрости» – февраль 2025</t>
  </si>
  <si>
    <t xml:space="preserve"> Программа «Помощь семьям с тяжелобольными детьми» – февраль 2025</t>
  </si>
  <si>
    <t xml:space="preserve"> Программа «Уроки доброты» – февраль 2025</t>
  </si>
  <si>
    <t>Расходы на мероприятия</t>
  </si>
  <si>
    <t>Оплата за полиграфическую продукцию</t>
  </si>
  <si>
    <t>Волонтерские отделения</t>
  </si>
  <si>
    <t>Оплата  за липкую ленту с логотипом</t>
  </si>
  <si>
    <t>17.02.2025</t>
  </si>
  <si>
    <t>19.02.2025</t>
  </si>
  <si>
    <t>ОГБУЗ Макарьевская районная больница</t>
  </si>
  <si>
    <t>ОГБУЗ Костромской областной госпиталь для ветеранов войск</t>
  </si>
  <si>
    <t>ОГБУЗ Шарьинская ЦРБ</t>
  </si>
  <si>
    <t>Оплата мед.услуг для ребенка-отказника</t>
  </si>
  <si>
    <t>ГБУЗ ВО ОДКБ</t>
  </si>
  <si>
    <t>Оплата курса реабилитации в РЦ "Нейрофит"</t>
  </si>
  <si>
    <t xml:space="preserve">Толстоухов Вячеслав </t>
  </si>
  <si>
    <t>Оплата курса реабилитации в Московском центре восстановительного лечени</t>
  </si>
  <si>
    <t>Ермакова Анна</t>
  </si>
  <si>
    <t>Ужегова Ева</t>
  </si>
  <si>
    <t>Деревянко Алина</t>
  </si>
  <si>
    <t>Оплата лечения в НМИЦ сердечно-сосудистой хирургии имени А. Н. Бакулева РАМН</t>
  </si>
  <si>
    <t>Тургуналиев Халид</t>
  </si>
  <si>
    <t>Оплата айтрекера</t>
  </si>
  <si>
    <t xml:space="preserve">Мигунов Матвей </t>
  </si>
  <si>
    <t>Оплата курса реабилитации в РЦ "Реацентр Ярославский"</t>
  </si>
  <si>
    <t>Чуйко Степан</t>
  </si>
  <si>
    <t>Оплата курса реабилитации в РЦ "ТОША И КО"</t>
  </si>
  <si>
    <t>Киселева Маргарита</t>
  </si>
  <si>
    <t>Порошин Александр</t>
  </si>
  <si>
    <t xml:space="preserve">Батуев Саян </t>
  </si>
  <si>
    <t>Гуркина Ангелина</t>
  </si>
  <si>
    <t>Манаев Макар</t>
  </si>
  <si>
    <t>Манаева София</t>
  </si>
  <si>
    <t>Волкова Мария</t>
  </si>
  <si>
    <t>Бокарев Андрей</t>
  </si>
  <si>
    <t>Шевцов Андрей</t>
  </si>
  <si>
    <t>Оплата обследования в клинике "Томоград"</t>
  </si>
  <si>
    <t>Тыщенко Никита</t>
  </si>
  <si>
    <t>Чиковкин Максим</t>
  </si>
  <si>
    <t>Новомирская Таисия</t>
  </si>
  <si>
    <t>Польдяева Елена</t>
  </si>
  <si>
    <t>Ильина Кристина</t>
  </si>
  <si>
    <t>Оплата курса реабилитации в РЦ "Преодоление"</t>
  </si>
  <si>
    <t>Забываев Владислав</t>
  </si>
  <si>
    <t>Оплата операции в НИКИ педиатрии им.ак.Вельтищева (Пирогова)</t>
  </si>
  <si>
    <t xml:space="preserve">Ахундов Джалал </t>
  </si>
  <si>
    <t xml:space="preserve">Оплата операции в Клиническом госпитале на Яузе </t>
  </si>
  <si>
    <t>Сударева Дарья</t>
  </si>
  <si>
    <t>Бобкова Олеся</t>
  </si>
  <si>
    <t>Кох Вероника</t>
  </si>
  <si>
    <t>Оплата курса реабилитации в РЦ «Времена года»</t>
  </si>
  <si>
    <t>Попова Галина</t>
  </si>
  <si>
    <t>Оплата курса реабилитации в РЦ «Прогноз»</t>
  </si>
  <si>
    <t xml:space="preserve">Спиридонова Арина </t>
  </si>
  <si>
    <t>Качакаева Сафия</t>
  </si>
  <si>
    <t>Качакаева Аиша</t>
  </si>
  <si>
    <t>Оплата проезда до места лечения и обратно, проживания на время лечения</t>
  </si>
  <si>
    <t>Оплата пребывания родителя во время лечения в НМИЦ сердечно-сосудистой хирургии имени А. Н. Бакулева РАМН</t>
  </si>
  <si>
    <t>Оплата курса реабилитации в МЦ «Сакура»</t>
  </si>
  <si>
    <t xml:space="preserve">Чураков Захар </t>
  </si>
  <si>
    <t>Оплата операции в GMS Клиник</t>
  </si>
  <si>
    <t>Масленникова Арина</t>
  </si>
  <si>
    <t>Ивлев Владимир</t>
  </si>
  <si>
    <t xml:space="preserve">Оплата курса реабилитации в ВЦЭРМ им. А.М. Никифорова МЧС России </t>
  </si>
  <si>
    <t>Янкова Юлия</t>
  </si>
  <si>
    <t>Оплата операции в Клинике "Константа"</t>
  </si>
  <si>
    <t>Захаров Лев</t>
  </si>
  <si>
    <t>Кузнецова Алена</t>
  </si>
  <si>
    <t xml:space="preserve">Соломка Дмитрий </t>
  </si>
  <si>
    <t>Жолба Артём</t>
  </si>
  <si>
    <t>Зубарева Юлия</t>
  </si>
  <si>
    <t>Борисов Александр</t>
  </si>
  <si>
    <t xml:space="preserve">Шмелев Алексей </t>
  </si>
  <si>
    <t>Манько Михаил</t>
  </si>
  <si>
    <t>Кравченко Дмитрий</t>
  </si>
  <si>
    <t xml:space="preserve">Абрамов Александр </t>
  </si>
  <si>
    <t>Оплата лечения в НМИЦ  нейрохирургии имени академика Н. Н. Бурденко</t>
  </si>
  <si>
    <t xml:space="preserve">Эшимов Жанар </t>
  </si>
  <si>
    <t>Оплата курса реабилитации в ФОЦ "Счастье мое"</t>
  </si>
  <si>
    <t>Калашникова Карина</t>
  </si>
  <si>
    <t>Литвиненко Сергей</t>
  </si>
  <si>
    <t>Григорьев Игорь</t>
  </si>
  <si>
    <t>Марков Юрий</t>
  </si>
  <si>
    <t>Скороход Денис</t>
  </si>
  <si>
    <t>Филимонов Даниил</t>
  </si>
  <si>
    <t>Арсентьев Мирослав</t>
  </si>
  <si>
    <t xml:space="preserve">Айтенов Арыстан </t>
  </si>
  <si>
    <t>Карпова Марина</t>
  </si>
  <si>
    <t>Терентьев Максим</t>
  </si>
  <si>
    <t>Звягин Максим</t>
  </si>
  <si>
    <t>Самошкина Марина</t>
  </si>
  <si>
    <t>Оплата лечения в клинике "Санрайз-клиник"</t>
  </si>
  <si>
    <t xml:space="preserve">Егиазарян Альберт </t>
  </si>
  <si>
    <t>Казак Арсений</t>
  </si>
  <si>
    <t>Оплата датчиков для измерения глюкозы</t>
  </si>
  <si>
    <t>Кац Галина</t>
  </si>
  <si>
    <t>Оплата билетов к месту лечения</t>
  </si>
  <si>
    <t>Докучаев Станислав</t>
  </si>
  <si>
    <t>Оплата курса реабилитации в РЦ "Первый шаг"</t>
  </si>
  <si>
    <t>Вантеев 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</si>
</sst>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" fontId="9" fillId="3" borderId="1" xfId="0" applyNumberFormat="1" applyFont="1" applyFill="1" applyBorder="1" applyAlignment="1">
      <alignment horizontal="right" vertical="top" wrapText="1"/>
    </xf>
    <xf numFmtId="0" fontId="0" fillId="3" borderId="1" xfId="0" applyFill="1" applyBorder="1"/>
    <xf numFmtId="4" fontId="6" fillId="3" borderId="4" xfId="0" applyNumberFormat="1" applyFont="1" applyFill="1" applyBorder="1" applyAlignment="1">
      <alignment horizontal="right" vertical="top" wrapText="1"/>
    </xf>
    <xf numFmtId="4" fontId="6" fillId="3" borderId="4" xfId="0" applyNumberFormat="1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0" fontId="0" fillId="3" borderId="0" xfId="0" applyFill="1"/>
    <xf numFmtId="4" fontId="0" fillId="3" borderId="0" xfId="0" applyNumberFormat="1" applyFill="1"/>
    <xf numFmtId="0" fontId="1" fillId="0" borderId="1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top" wrapText="1"/>
    </xf>
    <xf numFmtId="4" fontId="0" fillId="3" borderId="0" xfId="0" applyNumberFormat="1" applyFill="1" applyAlignment="1">
      <alignment horizontal="right" vertical="top"/>
    </xf>
    <xf numFmtId="14" fontId="8" fillId="3" borderId="8" xfId="0" applyNumberFormat="1" applyFont="1" applyFill="1" applyBorder="1" applyAlignment="1">
      <alignment horizontal="center" wrapText="1"/>
    </xf>
    <xf numFmtId="4" fontId="8" fillId="3" borderId="8" xfId="0" applyNumberFormat="1" applyFont="1" applyFill="1" applyBorder="1" applyAlignment="1">
      <alignment wrapText="1"/>
    </xf>
    <xf numFmtId="0" fontId="1" fillId="3" borderId="8" xfId="0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right" vertical="top" wrapText="1"/>
    </xf>
    <xf numFmtId="4" fontId="0" fillId="3" borderId="1" xfId="0" applyNumberFormat="1" applyFill="1" applyBorder="1"/>
    <xf numFmtId="0" fontId="5" fillId="0" borderId="1" xfId="0" applyFont="1" applyBorder="1" applyAlignment="1">
      <alignment horizontal="center" vertical="center"/>
    </xf>
    <xf numFmtId="14" fontId="10" fillId="0" borderId="1" xfId="0" applyNumberFormat="1" applyFont="1" applyBorder="1"/>
    <xf numFmtId="4" fontId="2" fillId="0" borderId="0" xfId="0" applyNumberFormat="1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right" vertical="top" wrapText="1"/>
    </xf>
    <xf numFmtId="0" fontId="0" fillId="3" borderId="1" xfId="0" applyFill="1" applyBorder="1" applyAlignment="1">
      <alignment wrapText="1"/>
    </xf>
    <xf numFmtId="14" fontId="8" fillId="0" borderId="8" xfId="0" applyNumberFormat="1" applyFont="1" applyBorder="1" applyAlignment="1">
      <alignment horizontal="left" vertical="top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/>
    </xf>
    <xf numFmtId="14" fontId="2" fillId="3" borderId="1" xfId="0" applyNumberFormat="1" applyFont="1" applyFill="1" applyBorder="1" applyAlignment="1">
      <alignment horizontal="left" vertical="center" wrapText="1"/>
    </xf>
    <xf numFmtId="14" fontId="10" fillId="3" borderId="1" xfId="0" applyNumberFormat="1" applyFont="1" applyFill="1" applyBorder="1"/>
    <xf numFmtId="14" fontId="2" fillId="3" borderId="7" xfId="0" applyNumberFormat="1" applyFont="1" applyFill="1" applyBorder="1" applyAlignment="1">
      <alignment horizontal="left" vertical="center" wrapText="1"/>
    </xf>
    <xf numFmtId="14" fontId="10" fillId="3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tabSelected="1" topLeftCell="A64" zoomScaleNormal="100" workbookViewId="0">
      <selection activeCell="E62" sqref="E62"/>
    </sheetView>
  </sheetViews>
  <sheetFormatPr defaultRowHeight="15" x14ac:dyDescent="0.25"/>
  <cols>
    <col min="1" max="1" width="20.140625" style="13" customWidth="1"/>
    <col min="2" max="2" width="22.5703125" style="13" customWidth="1"/>
    <col min="3" max="3" width="49.85546875" style="13" customWidth="1"/>
    <col min="4" max="4" width="34" style="13" customWidth="1"/>
    <col min="5" max="5" width="18.28515625" style="13" customWidth="1"/>
    <col min="6" max="6" width="20" style="13" customWidth="1"/>
    <col min="7" max="7" width="9.140625" style="13"/>
    <col min="8" max="8" width="16.5703125" style="13" customWidth="1"/>
    <col min="9" max="9" width="12.42578125" style="13" bestFit="1" customWidth="1"/>
    <col min="10" max="16384" width="9.140625" style="13"/>
  </cols>
  <sheetData>
    <row r="1" spans="1:6" ht="104.25" customHeight="1" x14ac:dyDescent="0.35">
      <c r="C1" s="45" t="s">
        <v>25</v>
      </c>
      <c r="D1" s="46"/>
    </row>
    <row r="2" spans="1:6" ht="15.75" x14ac:dyDescent="0.25">
      <c r="A2" s="6" t="s">
        <v>0</v>
      </c>
      <c r="B2" s="6" t="s">
        <v>1</v>
      </c>
      <c r="C2" s="6" t="s">
        <v>2</v>
      </c>
      <c r="D2" s="6" t="s">
        <v>4</v>
      </c>
    </row>
    <row r="3" spans="1:6" x14ac:dyDescent="0.25">
      <c r="A3" s="47" t="s">
        <v>3</v>
      </c>
      <c r="B3" s="47"/>
      <c r="C3" s="47"/>
      <c r="D3" s="47"/>
    </row>
    <row r="4" spans="1:6" ht="22.5" customHeight="1" x14ac:dyDescent="0.25">
      <c r="A4" s="48">
        <v>45691</v>
      </c>
      <c r="B4" s="49">
        <v>624000</v>
      </c>
      <c r="C4" s="50" t="s">
        <v>41</v>
      </c>
      <c r="D4" s="50" t="s">
        <v>42</v>
      </c>
    </row>
    <row r="5" spans="1:6" ht="32.25" customHeight="1" x14ac:dyDescent="0.25">
      <c r="A5" s="48">
        <v>45691</v>
      </c>
      <c r="B5" s="49">
        <v>903500</v>
      </c>
      <c r="C5" s="50" t="s">
        <v>43</v>
      </c>
      <c r="D5" s="50" t="s">
        <v>44</v>
      </c>
    </row>
    <row r="6" spans="1:6" ht="22.5" customHeight="1" x14ac:dyDescent="0.25">
      <c r="A6" s="48">
        <v>45691</v>
      </c>
      <c r="B6" s="49">
        <v>525000</v>
      </c>
      <c r="C6" s="50" t="s">
        <v>10</v>
      </c>
      <c r="D6" s="50" t="s">
        <v>45</v>
      </c>
    </row>
    <row r="7" spans="1:6" ht="22.5" customHeight="1" x14ac:dyDescent="0.25">
      <c r="A7" s="48">
        <v>45691</v>
      </c>
      <c r="B7" s="49">
        <v>447439</v>
      </c>
      <c r="C7" s="50" t="s">
        <v>10</v>
      </c>
      <c r="D7" s="50" t="s">
        <v>46</v>
      </c>
    </row>
    <row r="8" spans="1:6" ht="30" customHeight="1" x14ac:dyDescent="0.25">
      <c r="A8" s="48">
        <v>45691</v>
      </c>
      <c r="B8" s="49">
        <v>665000</v>
      </c>
      <c r="C8" s="50" t="s">
        <v>47</v>
      </c>
      <c r="D8" s="50" t="s">
        <v>48</v>
      </c>
    </row>
    <row r="9" spans="1:6" ht="28.5" customHeight="1" x14ac:dyDescent="0.25">
      <c r="A9" s="48">
        <v>45692</v>
      </c>
      <c r="B9" s="49">
        <v>124500</v>
      </c>
      <c r="C9" s="50" t="s">
        <v>51</v>
      </c>
      <c r="D9" s="50" t="s">
        <v>52</v>
      </c>
    </row>
    <row r="10" spans="1:6" ht="23.25" customHeight="1" x14ac:dyDescent="0.25">
      <c r="A10" s="48">
        <v>45693</v>
      </c>
      <c r="B10" s="49">
        <v>180000</v>
      </c>
      <c r="C10" s="50" t="s">
        <v>53</v>
      </c>
      <c r="D10" s="50" t="s">
        <v>54</v>
      </c>
    </row>
    <row r="11" spans="1:6" ht="46.5" customHeight="1" x14ac:dyDescent="0.25">
      <c r="A11" s="48">
        <v>45693</v>
      </c>
      <c r="B11" s="49">
        <v>274500</v>
      </c>
      <c r="C11" s="50" t="s">
        <v>17</v>
      </c>
      <c r="D11" s="50" t="s">
        <v>55</v>
      </c>
    </row>
    <row r="12" spans="1:6" ht="51" customHeight="1" x14ac:dyDescent="0.25">
      <c r="A12" s="48">
        <v>45693</v>
      </c>
      <c r="B12" s="49">
        <v>266600</v>
      </c>
      <c r="C12" s="50" t="s">
        <v>17</v>
      </c>
      <c r="D12" s="50" t="s">
        <v>56</v>
      </c>
    </row>
    <row r="13" spans="1:6" ht="48" customHeight="1" x14ac:dyDescent="0.25">
      <c r="A13" s="48">
        <v>45693</v>
      </c>
      <c r="B13" s="49">
        <v>353200</v>
      </c>
      <c r="C13" s="50" t="s">
        <v>17</v>
      </c>
      <c r="D13" s="50" t="s">
        <v>57</v>
      </c>
    </row>
    <row r="14" spans="1:6" ht="25.5" customHeight="1" x14ac:dyDescent="0.25">
      <c r="A14" s="48">
        <v>45695</v>
      </c>
      <c r="B14" s="49">
        <v>180000</v>
      </c>
      <c r="C14" s="50" t="s">
        <v>53</v>
      </c>
      <c r="D14" s="50" t="s">
        <v>58</v>
      </c>
      <c r="F14" s="14"/>
    </row>
    <row r="15" spans="1:6" ht="37.5" customHeight="1" x14ac:dyDescent="0.25">
      <c r="A15" s="48">
        <v>45695</v>
      </c>
      <c r="B15" s="49">
        <v>180000</v>
      </c>
      <c r="C15" s="50" t="s">
        <v>53</v>
      </c>
      <c r="D15" s="50" t="s">
        <v>59</v>
      </c>
      <c r="F15" s="14"/>
    </row>
    <row r="16" spans="1:6" ht="51.75" customHeight="1" x14ac:dyDescent="0.25">
      <c r="A16" s="48">
        <v>45695</v>
      </c>
      <c r="B16" s="49">
        <v>212500</v>
      </c>
      <c r="C16" s="50" t="s">
        <v>17</v>
      </c>
      <c r="D16" s="50" t="s">
        <v>60</v>
      </c>
      <c r="F16" s="14"/>
    </row>
    <row r="17" spans="1:6" ht="19.5" customHeight="1" x14ac:dyDescent="0.25">
      <c r="A17" s="48">
        <v>45699</v>
      </c>
      <c r="B17" s="49">
        <v>301875</v>
      </c>
      <c r="C17" s="50" t="s">
        <v>19</v>
      </c>
      <c r="D17" s="50" t="s">
        <v>61</v>
      </c>
      <c r="F17" s="14"/>
    </row>
    <row r="18" spans="1:6" ht="27.75" customHeight="1" x14ac:dyDescent="0.25">
      <c r="A18" s="48">
        <v>45699</v>
      </c>
      <c r="B18" s="49">
        <v>96200</v>
      </c>
      <c r="C18" s="50" t="s">
        <v>23</v>
      </c>
      <c r="D18" s="50" t="s">
        <v>62</v>
      </c>
    </row>
    <row r="19" spans="1:6" ht="27.75" customHeight="1" x14ac:dyDescent="0.25">
      <c r="A19" s="48">
        <v>45699</v>
      </c>
      <c r="B19" s="49">
        <v>12500</v>
      </c>
      <c r="C19" s="50" t="s">
        <v>63</v>
      </c>
      <c r="D19" s="50" t="s">
        <v>24</v>
      </c>
    </row>
    <row r="20" spans="1:6" ht="27.75" customHeight="1" x14ac:dyDescent="0.25">
      <c r="A20" s="48">
        <v>45699</v>
      </c>
      <c r="B20" s="49">
        <v>525000</v>
      </c>
      <c r="C20" s="50" t="s">
        <v>10</v>
      </c>
      <c r="D20" s="50" t="s">
        <v>64</v>
      </c>
    </row>
    <row r="21" spans="1:6" ht="21.75" customHeight="1" x14ac:dyDescent="0.25">
      <c r="A21" s="48">
        <v>45700</v>
      </c>
      <c r="B21" s="49">
        <v>301875</v>
      </c>
      <c r="C21" s="50" t="s">
        <v>19</v>
      </c>
      <c r="D21" s="50" t="s">
        <v>65</v>
      </c>
    </row>
    <row r="22" spans="1:6" ht="25.5" customHeight="1" x14ac:dyDescent="0.25">
      <c r="A22" s="48">
        <v>45700</v>
      </c>
      <c r="B22" s="49">
        <v>180000</v>
      </c>
      <c r="C22" s="50" t="s">
        <v>53</v>
      </c>
      <c r="D22" s="50" t="s">
        <v>66</v>
      </c>
    </row>
    <row r="23" spans="1:6" ht="22.5" customHeight="1" x14ac:dyDescent="0.25">
      <c r="A23" s="48">
        <v>45700</v>
      </c>
      <c r="B23" s="49">
        <v>238000</v>
      </c>
      <c r="C23" s="50" t="s">
        <v>41</v>
      </c>
      <c r="D23" s="50" t="s">
        <v>67</v>
      </c>
    </row>
    <row r="24" spans="1:6" ht="26.25" customHeight="1" x14ac:dyDescent="0.25">
      <c r="A24" s="48">
        <v>45700</v>
      </c>
      <c r="B24" s="49">
        <v>234000</v>
      </c>
      <c r="C24" s="50" t="s">
        <v>41</v>
      </c>
      <c r="D24" s="50" t="s">
        <v>68</v>
      </c>
    </row>
    <row r="25" spans="1:6" ht="28.5" customHeight="1" x14ac:dyDescent="0.25">
      <c r="A25" s="48">
        <v>45700</v>
      </c>
      <c r="B25" s="49">
        <v>302400</v>
      </c>
      <c r="C25" s="50" t="s">
        <v>69</v>
      </c>
      <c r="D25" s="50" t="s">
        <v>70</v>
      </c>
    </row>
    <row r="26" spans="1:6" ht="28.5" customHeight="1" x14ac:dyDescent="0.25">
      <c r="A26" s="48">
        <v>45700</v>
      </c>
      <c r="B26" s="49">
        <v>300000</v>
      </c>
      <c r="C26" s="50" t="s">
        <v>85</v>
      </c>
      <c r="D26" s="50" t="s">
        <v>124</v>
      </c>
    </row>
    <row r="27" spans="1:6" ht="28.5" customHeight="1" x14ac:dyDescent="0.25">
      <c r="A27" s="48">
        <v>45701</v>
      </c>
      <c r="B27" s="49">
        <v>434758.83</v>
      </c>
      <c r="C27" s="50" t="s">
        <v>71</v>
      </c>
      <c r="D27" s="50" t="s">
        <v>72</v>
      </c>
    </row>
    <row r="28" spans="1:6" ht="36" customHeight="1" x14ac:dyDescent="0.25">
      <c r="A28" s="48">
        <v>45702</v>
      </c>
      <c r="B28" s="49">
        <v>1743560</v>
      </c>
      <c r="C28" s="50" t="s">
        <v>73</v>
      </c>
      <c r="D28" s="50" t="s">
        <v>74</v>
      </c>
    </row>
    <row r="29" spans="1:6" ht="24" customHeight="1" x14ac:dyDescent="0.25">
      <c r="A29" s="48">
        <v>45702</v>
      </c>
      <c r="B29" s="49">
        <v>301875</v>
      </c>
      <c r="C29" s="50" t="s">
        <v>19</v>
      </c>
      <c r="D29" s="50" t="s">
        <v>75</v>
      </c>
    </row>
    <row r="30" spans="1:6" ht="30.75" customHeight="1" x14ac:dyDescent="0.25">
      <c r="A30" s="48">
        <v>45702</v>
      </c>
      <c r="B30" s="49">
        <v>438374.03</v>
      </c>
      <c r="C30" s="50" t="s">
        <v>71</v>
      </c>
      <c r="D30" s="50" t="s">
        <v>76</v>
      </c>
    </row>
    <row r="31" spans="1:6" ht="27.75" customHeight="1" x14ac:dyDescent="0.25">
      <c r="A31" s="48">
        <v>45702</v>
      </c>
      <c r="B31" s="49">
        <v>576000</v>
      </c>
      <c r="C31" s="50" t="s">
        <v>77</v>
      </c>
      <c r="D31" s="50" t="s">
        <v>78</v>
      </c>
    </row>
    <row r="32" spans="1:6" ht="21.75" customHeight="1" x14ac:dyDescent="0.25">
      <c r="A32" s="48">
        <v>45702</v>
      </c>
      <c r="B32" s="49">
        <v>229600</v>
      </c>
      <c r="C32" s="50" t="s">
        <v>79</v>
      </c>
      <c r="D32" s="50" t="s">
        <v>80</v>
      </c>
    </row>
    <row r="33" spans="1:4" ht="27.75" customHeight="1" x14ac:dyDescent="0.25">
      <c r="A33" s="48">
        <v>45702</v>
      </c>
      <c r="B33" s="49">
        <v>55000</v>
      </c>
      <c r="C33" s="50" t="s">
        <v>23</v>
      </c>
      <c r="D33" s="50" t="s">
        <v>82</v>
      </c>
    </row>
    <row r="34" spans="1:4" ht="25.5" customHeight="1" x14ac:dyDescent="0.25">
      <c r="A34" s="48">
        <v>45705</v>
      </c>
      <c r="B34" s="49">
        <v>612600</v>
      </c>
      <c r="C34" s="50" t="s">
        <v>85</v>
      </c>
      <c r="D34" s="50" t="s">
        <v>86</v>
      </c>
    </row>
    <row r="35" spans="1:4" ht="24.75" customHeight="1" x14ac:dyDescent="0.25">
      <c r="A35" s="48">
        <v>45705</v>
      </c>
      <c r="B35" s="49">
        <v>1860000</v>
      </c>
      <c r="C35" s="50" t="s">
        <v>87</v>
      </c>
      <c r="D35" s="50" t="s">
        <v>88</v>
      </c>
    </row>
    <row r="36" spans="1:4" ht="24.75" customHeight="1" x14ac:dyDescent="0.25">
      <c r="A36" s="48">
        <v>45705</v>
      </c>
      <c r="B36" s="49">
        <v>556500</v>
      </c>
      <c r="C36" s="50" t="s">
        <v>10</v>
      </c>
      <c r="D36" s="50" t="s">
        <v>89</v>
      </c>
    </row>
    <row r="37" spans="1:4" ht="31.5" customHeight="1" x14ac:dyDescent="0.25">
      <c r="A37" s="48">
        <v>45705</v>
      </c>
      <c r="B37" s="49">
        <v>438420</v>
      </c>
      <c r="C37" s="50" t="s">
        <v>90</v>
      </c>
      <c r="D37" s="50" t="s">
        <v>91</v>
      </c>
    </row>
    <row r="38" spans="1:4" ht="29.25" customHeight="1" x14ac:dyDescent="0.25">
      <c r="A38" s="48">
        <v>45705</v>
      </c>
      <c r="B38" s="49">
        <v>162250</v>
      </c>
      <c r="C38" s="50" t="s">
        <v>92</v>
      </c>
      <c r="D38" s="50" t="s">
        <v>93</v>
      </c>
    </row>
    <row r="39" spans="1:4" ht="21.75" customHeight="1" x14ac:dyDescent="0.25">
      <c r="A39" s="48">
        <v>45706</v>
      </c>
      <c r="B39" s="49">
        <v>367500</v>
      </c>
      <c r="C39" s="50" t="s">
        <v>10</v>
      </c>
      <c r="D39" s="50" t="s">
        <v>94</v>
      </c>
    </row>
    <row r="40" spans="1:4" ht="21.75" customHeight="1" x14ac:dyDescent="0.25">
      <c r="A40" s="48">
        <v>45706</v>
      </c>
      <c r="B40" s="49">
        <v>367500</v>
      </c>
      <c r="C40" s="50" t="s">
        <v>10</v>
      </c>
      <c r="D40" s="50" t="s">
        <v>95</v>
      </c>
    </row>
    <row r="41" spans="1:4" ht="21.75" customHeight="1" x14ac:dyDescent="0.25">
      <c r="A41" s="48">
        <v>45706</v>
      </c>
      <c r="B41" s="49">
        <v>96200</v>
      </c>
      <c r="C41" s="50" t="s">
        <v>23</v>
      </c>
      <c r="D41" s="50" t="s">
        <v>96</v>
      </c>
    </row>
    <row r="42" spans="1:4" ht="21.75" customHeight="1" x14ac:dyDescent="0.25">
      <c r="A42" s="48">
        <v>45706</v>
      </c>
      <c r="B42" s="49">
        <v>468000</v>
      </c>
      <c r="C42" s="50" t="s">
        <v>41</v>
      </c>
      <c r="D42" s="50" t="s">
        <v>97</v>
      </c>
    </row>
    <row r="43" spans="1:4" ht="21.75" customHeight="1" x14ac:dyDescent="0.25">
      <c r="A43" s="48">
        <v>45706</v>
      </c>
      <c r="B43" s="49">
        <v>95500</v>
      </c>
      <c r="C43" s="50" t="s">
        <v>23</v>
      </c>
      <c r="D43" s="50" t="s">
        <v>98</v>
      </c>
    </row>
    <row r="44" spans="1:4" ht="21.75" customHeight="1" x14ac:dyDescent="0.25">
      <c r="A44" s="48">
        <v>45706</v>
      </c>
      <c r="B44" s="49">
        <v>96200</v>
      </c>
      <c r="C44" s="50" t="s">
        <v>23</v>
      </c>
      <c r="D44" s="50" t="s">
        <v>99</v>
      </c>
    </row>
    <row r="45" spans="1:4" ht="21.75" customHeight="1" x14ac:dyDescent="0.25">
      <c r="A45" s="48">
        <v>45706</v>
      </c>
      <c r="B45" s="49">
        <v>96200</v>
      </c>
      <c r="C45" s="50" t="s">
        <v>23</v>
      </c>
      <c r="D45" s="50" t="s">
        <v>100</v>
      </c>
    </row>
    <row r="46" spans="1:4" ht="21.75" customHeight="1" x14ac:dyDescent="0.25">
      <c r="A46" s="48">
        <v>45706</v>
      </c>
      <c r="B46" s="49">
        <v>146000</v>
      </c>
      <c r="C46" s="50" t="s">
        <v>20</v>
      </c>
      <c r="D46" s="50" t="s">
        <v>101</v>
      </c>
    </row>
    <row r="47" spans="1:4" ht="21.75" customHeight="1" x14ac:dyDescent="0.25">
      <c r="A47" s="48">
        <v>45706</v>
      </c>
      <c r="B47" s="49">
        <v>96200</v>
      </c>
      <c r="C47" s="50" t="s">
        <v>23</v>
      </c>
      <c r="D47" s="50" t="s">
        <v>102</v>
      </c>
    </row>
    <row r="48" spans="1:4" ht="21.75" customHeight="1" x14ac:dyDescent="0.25">
      <c r="A48" s="48">
        <v>45706</v>
      </c>
      <c r="B48" s="49">
        <v>330000</v>
      </c>
      <c r="C48" s="50" t="s">
        <v>125</v>
      </c>
      <c r="D48" s="50" t="s">
        <v>126</v>
      </c>
    </row>
    <row r="49" spans="1:7" ht="30.75" customHeight="1" x14ac:dyDescent="0.25">
      <c r="A49" s="48">
        <v>45707</v>
      </c>
      <c r="B49" s="49">
        <v>389400</v>
      </c>
      <c r="C49" s="50" t="s">
        <v>103</v>
      </c>
      <c r="D49" s="50" t="s">
        <v>104</v>
      </c>
    </row>
    <row r="50" spans="1:7" ht="21.75" customHeight="1" x14ac:dyDescent="0.25">
      <c r="A50" s="48">
        <v>45707</v>
      </c>
      <c r="B50" s="49">
        <v>350000</v>
      </c>
      <c r="C50" s="50" t="s">
        <v>105</v>
      </c>
      <c r="D50" s="50" t="s">
        <v>106</v>
      </c>
    </row>
    <row r="51" spans="1:7" ht="21.75" customHeight="1" x14ac:dyDescent="0.25">
      <c r="A51" s="48">
        <v>45707</v>
      </c>
      <c r="B51" s="49">
        <v>535500</v>
      </c>
      <c r="C51" s="50" t="s">
        <v>69</v>
      </c>
      <c r="D51" s="50" t="s">
        <v>107</v>
      </c>
    </row>
    <row r="52" spans="1:7" ht="21.75" customHeight="1" x14ac:dyDescent="0.25">
      <c r="A52" s="48">
        <v>45707</v>
      </c>
      <c r="B52" s="49">
        <v>525000</v>
      </c>
      <c r="C52" s="50" t="s">
        <v>10</v>
      </c>
      <c r="D52" s="50" t="s">
        <v>109</v>
      </c>
    </row>
    <row r="53" spans="1:7" ht="21.75" customHeight="1" x14ac:dyDescent="0.25">
      <c r="A53" s="48">
        <v>45708</v>
      </c>
      <c r="B53" s="49">
        <v>312000</v>
      </c>
      <c r="C53" s="50" t="s">
        <v>41</v>
      </c>
      <c r="D53" s="50" t="s">
        <v>110</v>
      </c>
    </row>
    <row r="54" spans="1:7" ht="21.75" customHeight="1" x14ac:dyDescent="0.25">
      <c r="A54" s="48">
        <v>45709</v>
      </c>
      <c r="B54" s="49">
        <v>96200</v>
      </c>
      <c r="C54" s="50" t="s">
        <v>23</v>
      </c>
      <c r="D54" s="50" t="s">
        <v>111</v>
      </c>
    </row>
    <row r="55" spans="1:7" ht="21.75" customHeight="1" x14ac:dyDescent="0.25">
      <c r="A55" s="48">
        <v>45709</v>
      </c>
      <c r="B55" s="49">
        <v>96200</v>
      </c>
      <c r="C55" s="50" t="s">
        <v>23</v>
      </c>
      <c r="D55" s="50" t="s">
        <v>112</v>
      </c>
    </row>
    <row r="56" spans="1:7" ht="21.75" customHeight="1" x14ac:dyDescent="0.25">
      <c r="A56" s="48">
        <v>45709</v>
      </c>
      <c r="B56" s="49">
        <v>41800</v>
      </c>
      <c r="C56" s="50" t="s">
        <v>23</v>
      </c>
      <c r="D56" s="50" t="s">
        <v>113</v>
      </c>
    </row>
    <row r="57" spans="1:7" ht="21.75" customHeight="1" x14ac:dyDescent="0.25">
      <c r="A57" s="48">
        <v>45713</v>
      </c>
      <c r="B57" s="49">
        <v>301875</v>
      </c>
      <c r="C57" s="50" t="s">
        <v>19</v>
      </c>
      <c r="D57" s="50" t="s">
        <v>114</v>
      </c>
    </row>
    <row r="58" spans="1:7" ht="21.75" customHeight="1" x14ac:dyDescent="0.25">
      <c r="A58" s="48">
        <v>45713</v>
      </c>
      <c r="B58" s="49">
        <v>96200</v>
      </c>
      <c r="C58" s="50" t="s">
        <v>23</v>
      </c>
      <c r="D58" s="50" t="s">
        <v>115</v>
      </c>
    </row>
    <row r="59" spans="1:7" ht="21.75" customHeight="1" x14ac:dyDescent="0.25">
      <c r="A59" s="48">
        <v>45714</v>
      </c>
      <c r="B59" s="49">
        <v>367500</v>
      </c>
      <c r="C59" s="50" t="s">
        <v>10</v>
      </c>
      <c r="D59" s="50" t="s">
        <v>116</v>
      </c>
    </row>
    <row r="60" spans="1:7" ht="21.75" customHeight="1" x14ac:dyDescent="0.25">
      <c r="A60" s="48">
        <v>45714</v>
      </c>
      <c r="B60" s="49">
        <v>301875</v>
      </c>
      <c r="C60" s="50" t="s">
        <v>19</v>
      </c>
      <c r="D60" s="50" t="s">
        <v>117</v>
      </c>
    </row>
    <row r="61" spans="1:7" ht="21.75" customHeight="1" x14ac:dyDescent="0.25">
      <c r="A61" s="48">
        <v>45714</v>
      </c>
      <c r="B61" s="49">
        <v>67435</v>
      </c>
      <c r="C61" s="50" t="s">
        <v>118</v>
      </c>
      <c r="D61" s="50" t="s">
        <v>119</v>
      </c>
    </row>
    <row r="62" spans="1:7" ht="24" customHeight="1" x14ac:dyDescent="0.25">
      <c r="A62" s="48">
        <v>45715</v>
      </c>
      <c r="B62" s="49">
        <v>96200</v>
      </c>
      <c r="C62" s="50" t="s">
        <v>23</v>
      </c>
      <c r="D62" s="50" t="s">
        <v>120</v>
      </c>
    </row>
    <row r="63" spans="1:7" ht="33.75" customHeight="1" x14ac:dyDescent="0.25">
      <c r="A63" s="51" t="s">
        <v>5</v>
      </c>
      <c r="B63" s="24">
        <f>SUM(B4:B62)</f>
        <v>20573511.859999999</v>
      </c>
      <c r="C63" s="24"/>
      <c r="D63" s="24"/>
      <c r="F63" s="14"/>
      <c r="G63" s="14"/>
    </row>
    <row r="64" spans="1:7" ht="33.75" customHeight="1" x14ac:dyDescent="0.25">
      <c r="A64" s="35" t="s">
        <v>8</v>
      </c>
      <c r="B64" s="36"/>
      <c r="C64" s="36"/>
      <c r="D64" s="37"/>
      <c r="G64" s="14"/>
    </row>
    <row r="65" spans="1:12" ht="24.75" customHeight="1" x14ac:dyDescent="0.25">
      <c r="A65" s="48">
        <v>45692</v>
      </c>
      <c r="B65" s="49">
        <v>525430</v>
      </c>
      <c r="C65" s="50" t="s">
        <v>49</v>
      </c>
      <c r="D65" s="52" t="s">
        <v>50</v>
      </c>
      <c r="G65" s="14"/>
    </row>
    <row r="66" spans="1:12" ht="24.75" customHeight="1" x14ac:dyDescent="0.25">
      <c r="A66" s="48">
        <v>45707</v>
      </c>
      <c r="B66" s="49">
        <v>525170</v>
      </c>
      <c r="C66" s="50" t="s">
        <v>49</v>
      </c>
      <c r="D66" s="52" t="s">
        <v>108</v>
      </c>
      <c r="G66" s="14"/>
    </row>
    <row r="67" spans="1:12" ht="33.75" customHeight="1" x14ac:dyDescent="0.25">
      <c r="A67" s="51" t="s">
        <v>5</v>
      </c>
      <c r="B67" s="25">
        <f>SUM(B65:B66)</f>
        <v>1050600</v>
      </c>
      <c r="C67" s="25"/>
      <c r="D67" s="25"/>
      <c r="F67" s="14"/>
      <c r="G67" s="14"/>
    </row>
    <row r="68" spans="1:12" ht="33.75" customHeight="1" x14ac:dyDescent="0.25">
      <c r="A68" s="35" t="s">
        <v>16</v>
      </c>
      <c r="B68" s="36"/>
      <c r="C68" s="36"/>
      <c r="D68" s="37"/>
      <c r="G68" s="14"/>
    </row>
    <row r="69" spans="1:12" ht="23.25" customHeight="1" x14ac:dyDescent="0.25">
      <c r="A69" s="48">
        <v>45715</v>
      </c>
      <c r="B69" s="49">
        <v>132000</v>
      </c>
      <c r="C69" s="50" t="s">
        <v>121</v>
      </c>
      <c r="D69" s="52" t="s">
        <v>122</v>
      </c>
      <c r="G69" s="14"/>
    </row>
    <row r="70" spans="1:12" ht="33.75" customHeight="1" x14ac:dyDescent="0.25">
      <c r="A70" s="53" t="s">
        <v>5</v>
      </c>
      <c r="B70" s="25">
        <f>SUM(B69:B69)</f>
        <v>132000</v>
      </c>
      <c r="C70" s="25"/>
      <c r="D70" s="25"/>
      <c r="F70" s="14"/>
      <c r="G70" s="14"/>
    </row>
    <row r="71" spans="1:12" ht="33.75" customHeight="1" x14ac:dyDescent="0.25">
      <c r="A71" s="35" t="s">
        <v>83</v>
      </c>
      <c r="B71" s="36"/>
      <c r="C71" s="36"/>
      <c r="D71" s="37"/>
      <c r="F71" s="14"/>
      <c r="G71" s="14"/>
    </row>
    <row r="72" spans="1:12" ht="47.25" customHeight="1" x14ac:dyDescent="0.25">
      <c r="A72" s="48">
        <v>45702</v>
      </c>
      <c r="B72" s="49">
        <v>75000</v>
      </c>
      <c r="C72" s="50" t="s">
        <v>84</v>
      </c>
      <c r="D72" s="50" t="s">
        <v>81</v>
      </c>
      <c r="F72" s="14"/>
      <c r="G72" s="14"/>
    </row>
    <row r="73" spans="1:12" ht="33.75" customHeight="1" x14ac:dyDescent="0.25">
      <c r="A73" s="48">
        <v>45710</v>
      </c>
      <c r="B73" s="49">
        <v>33969.800000000003</v>
      </c>
      <c r="C73" s="50" t="s">
        <v>123</v>
      </c>
      <c r="D73" s="50" t="s">
        <v>18</v>
      </c>
      <c r="F73" s="14"/>
      <c r="G73" s="14"/>
    </row>
    <row r="74" spans="1:12" ht="33.75" customHeight="1" x14ac:dyDescent="0.25">
      <c r="A74" s="53" t="s">
        <v>5</v>
      </c>
      <c r="B74" s="25">
        <f>SUM(B72:B73)</f>
        <v>108969.8</v>
      </c>
      <c r="C74" s="25"/>
      <c r="D74" s="25"/>
      <c r="F74" s="14"/>
      <c r="G74" s="14"/>
    </row>
    <row r="75" spans="1:12" x14ac:dyDescent="0.25">
      <c r="A75" s="34" t="s">
        <v>7</v>
      </c>
      <c r="B75" s="34"/>
      <c r="C75" s="34"/>
      <c r="D75" s="34"/>
      <c r="L75" s="13" t="s">
        <v>9</v>
      </c>
    </row>
    <row r="76" spans="1:12" x14ac:dyDescent="0.25">
      <c r="A76" s="18">
        <v>45716</v>
      </c>
      <c r="B76" s="25">
        <v>2146917.65</v>
      </c>
      <c r="C76" s="5"/>
      <c r="D76" s="5"/>
    </row>
    <row r="77" spans="1:12" x14ac:dyDescent="0.25">
      <c r="A77" s="7" t="s">
        <v>6</v>
      </c>
      <c r="B77" s="26">
        <f>B76+B70+B67+B63</f>
        <v>23903029.509999998</v>
      </c>
      <c r="C77" s="24"/>
      <c r="D77" s="27"/>
    </row>
    <row r="78" spans="1:12" x14ac:dyDescent="0.25">
      <c r="E78" s="14"/>
    </row>
    <row r="79" spans="1:12" x14ac:dyDescent="0.25">
      <c r="B79" s="17"/>
      <c r="C79" s="31"/>
      <c r="D79" s="31"/>
      <c r="E79" s="31"/>
      <c r="F79" s="31"/>
    </row>
    <row r="80" spans="1:12" x14ac:dyDescent="0.25">
      <c r="E80" s="14"/>
    </row>
    <row r="81" spans="2:6" x14ac:dyDescent="0.25">
      <c r="B81" s="14"/>
      <c r="E81" s="14"/>
    </row>
    <row r="82" spans="2:6" x14ac:dyDescent="0.25">
      <c r="B82" s="14"/>
      <c r="E82" s="14"/>
      <c r="F82" s="14"/>
    </row>
    <row r="83" spans="2:6" x14ac:dyDescent="0.25">
      <c r="C83" s="14"/>
      <c r="D83" s="14"/>
    </row>
    <row r="84" spans="2:6" x14ac:dyDescent="0.25">
      <c r="C84" s="14"/>
      <c r="D84" s="14"/>
      <c r="E84" s="14"/>
    </row>
    <row r="85" spans="2:6" x14ac:dyDescent="0.25">
      <c r="C85" s="14"/>
      <c r="D85" s="14"/>
    </row>
    <row r="86" spans="2:6" x14ac:dyDescent="0.25">
      <c r="C86" s="14"/>
      <c r="D86" s="14"/>
    </row>
    <row r="87" spans="2:6" x14ac:dyDescent="0.25">
      <c r="C87" s="14"/>
      <c r="D87" s="14"/>
    </row>
    <row r="88" spans="2:6" x14ac:dyDescent="0.25">
      <c r="D88" s="14"/>
    </row>
    <row r="89" spans="2:6" x14ac:dyDescent="0.25">
      <c r="D89" s="14"/>
    </row>
    <row r="90" spans="2:6" x14ac:dyDescent="0.25">
      <c r="D90" s="14"/>
    </row>
    <row r="91" spans="2:6" x14ac:dyDescent="0.25">
      <c r="D91" s="14"/>
    </row>
  </sheetData>
  <mergeCells count="7">
    <mergeCell ref="C79:F79"/>
    <mergeCell ref="C1:D1"/>
    <mergeCell ref="A75:D75"/>
    <mergeCell ref="A3:D3"/>
    <mergeCell ref="A64:D64"/>
    <mergeCell ref="A68:D68"/>
    <mergeCell ref="A71:D7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"/>
  <sheetViews>
    <sheetView workbookViewId="0">
      <selection activeCell="C15" sqref="C15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9.42578125" customWidth="1"/>
  </cols>
  <sheetData>
    <row r="1" spans="1:4" ht="118.5" customHeight="1" x14ac:dyDescent="0.35">
      <c r="A1" s="38"/>
      <c r="B1" s="38"/>
      <c r="C1" s="32" t="s">
        <v>26</v>
      </c>
      <c r="D1" s="33"/>
    </row>
    <row r="2" spans="1:4" ht="15.75" x14ac:dyDescent="0.25">
      <c r="A2" s="15" t="s">
        <v>0</v>
      </c>
      <c r="B2" s="15" t="s">
        <v>1</v>
      </c>
      <c r="C2" s="15" t="s">
        <v>2</v>
      </c>
      <c r="D2" s="15" t="s">
        <v>4</v>
      </c>
    </row>
    <row r="3" spans="1:4" x14ac:dyDescent="0.25">
      <c r="A3" s="34" t="s">
        <v>21</v>
      </c>
      <c r="B3" s="34"/>
      <c r="C3" s="34"/>
      <c r="D3" s="34"/>
    </row>
    <row r="4" spans="1:4" x14ac:dyDescent="0.25">
      <c r="A4" s="16">
        <v>45701</v>
      </c>
      <c r="B4" s="22">
        <v>429300</v>
      </c>
      <c r="C4" s="9" t="s">
        <v>22</v>
      </c>
      <c r="D4" s="9" t="s">
        <v>36</v>
      </c>
    </row>
    <row r="5" spans="1:4" ht="30" x14ac:dyDescent="0.25">
      <c r="A5" s="16" t="s">
        <v>34</v>
      </c>
      <c r="B5" s="22">
        <v>6120000</v>
      </c>
      <c r="C5" s="9" t="s">
        <v>22</v>
      </c>
      <c r="D5" s="43" t="s">
        <v>37</v>
      </c>
    </row>
    <row r="6" spans="1:4" ht="30" x14ac:dyDescent="0.25">
      <c r="A6" s="16" t="s">
        <v>34</v>
      </c>
      <c r="B6" s="22">
        <v>2950000</v>
      </c>
      <c r="C6" s="9" t="s">
        <v>22</v>
      </c>
      <c r="D6" s="43" t="s">
        <v>37</v>
      </c>
    </row>
    <row r="7" spans="1:4" x14ac:dyDescent="0.25">
      <c r="A7" s="16" t="s">
        <v>35</v>
      </c>
      <c r="B7" s="22">
        <v>1482300</v>
      </c>
      <c r="C7" s="9" t="s">
        <v>22</v>
      </c>
      <c r="D7" s="9" t="s">
        <v>38</v>
      </c>
    </row>
    <row r="8" spans="1:4" x14ac:dyDescent="0.25">
      <c r="A8" s="16" t="s">
        <v>35</v>
      </c>
      <c r="B8" s="22">
        <v>137200</v>
      </c>
      <c r="C8" s="44" t="s">
        <v>39</v>
      </c>
      <c r="D8" s="9" t="s">
        <v>40</v>
      </c>
    </row>
    <row r="9" spans="1:4" ht="15.75" x14ac:dyDescent="0.25">
      <c r="A9" s="29" t="s">
        <v>5</v>
      </c>
      <c r="B9" s="23">
        <f>SUM(B4:B8)</f>
        <v>11118800</v>
      </c>
      <c r="C9" s="15"/>
      <c r="D9" s="15"/>
    </row>
    <row r="10" spans="1:4" ht="17.25" customHeight="1" x14ac:dyDescent="0.25">
      <c r="A10" s="34" t="s">
        <v>7</v>
      </c>
      <c r="B10" s="34"/>
      <c r="C10" s="34"/>
      <c r="D10" s="34"/>
    </row>
    <row r="11" spans="1:4" x14ac:dyDescent="0.25">
      <c r="A11" s="18">
        <v>45716</v>
      </c>
      <c r="B11" s="22">
        <v>89750.11</v>
      </c>
      <c r="C11" s="28"/>
      <c r="D11" s="28"/>
    </row>
    <row r="12" spans="1:4" x14ac:dyDescent="0.25">
      <c r="A12" s="4" t="s">
        <v>6</v>
      </c>
      <c r="B12" s="23">
        <f>B9+B11</f>
        <v>11208550.109999999</v>
      </c>
      <c r="C12" s="2"/>
      <c r="D12" s="2"/>
    </row>
    <row r="13" spans="1:4" x14ac:dyDescent="0.25">
      <c r="B13" s="30"/>
    </row>
  </sheetData>
  <mergeCells count="4">
    <mergeCell ref="A1:B1"/>
    <mergeCell ref="C1:D1"/>
    <mergeCell ref="A10:D10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workbookViewId="0">
      <selection activeCell="B8" sqref="B8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38"/>
      <c r="B1" s="38"/>
      <c r="C1" s="32" t="s">
        <v>27</v>
      </c>
      <c r="D1" s="33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9" t="s">
        <v>30</v>
      </c>
      <c r="B3" s="39"/>
      <c r="C3" s="39"/>
      <c r="D3" s="39"/>
    </row>
    <row r="4" spans="1:4" x14ac:dyDescent="0.25">
      <c r="A4" s="18">
        <v>45691</v>
      </c>
      <c r="B4" s="21">
        <v>90755.01</v>
      </c>
      <c r="C4" s="9" t="s">
        <v>31</v>
      </c>
      <c r="D4" s="9" t="s">
        <v>32</v>
      </c>
    </row>
    <row r="5" spans="1:4" x14ac:dyDescent="0.25">
      <c r="A5" s="18">
        <v>45693</v>
      </c>
      <c r="B5" s="21">
        <v>15120</v>
      </c>
      <c r="C5" s="9" t="s">
        <v>33</v>
      </c>
      <c r="D5" s="9" t="s">
        <v>32</v>
      </c>
    </row>
    <row r="6" spans="1:4" ht="15.75" x14ac:dyDescent="0.25">
      <c r="A6" s="29" t="s">
        <v>5</v>
      </c>
      <c r="B6" s="42">
        <f>SUM(B4:B5)</f>
        <v>105875.01</v>
      </c>
      <c r="C6" s="6"/>
      <c r="D6" s="6"/>
    </row>
    <row r="7" spans="1:4" x14ac:dyDescent="0.25">
      <c r="A7" s="39" t="s">
        <v>7</v>
      </c>
      <c r="B7" s="39"/>
      <c r="C7" s="39"/>
      <c r="D7" s="39"/>
    </row>
    <row r="8" spans="1:4" x14ac:dyDescent="0.25">
      <c r="A8" s="18">
        <v>45716</v>
      </c>
      <c r="B8" s="21">
        <v>121910.47</v>
      </c>
      <c r="C8" s="2"/>
      <c r="D8" s="2"/>
    </row>
    <row r="9" spans="1:4" x14ac:dyDescent="0.25">
      <c r="A9" s="4" t="s">
        <v>6</v>
      </c>
      <c r="B9" s="3">
        <f>B6+B8</f>
        <v>227785.47999999998</v>
      </c>
      <c r="C9" s="2"/>
      <c r="D9" s="2"/>
    </row>
  </sheetData>
  <mergeCells count="4">
    <mergeCell ref="A7:D7"/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workbookViewId="0">
      <selection activeCell="B10" sqref="B10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38"/>
      <c r="B1" s="38"/>
      <c r="C1" s="40" t="s">
        <v>28</v>
      </c>
      <c r="D1" s="41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4" t="s">
        <v>11</v>
      </c>
      <c r="B3" s="34"/>
      <c r="C3" s="34" t="s">
        <v>7</v>
      </c>
      <c r="D3" s="34"/>
    </row>
    <row r="4" spans="1:4" ht="15.75" x14ac:dyDescent="0.25">
      <c r="A4" s="18">
        <v>45716</v>
      </c>
      <c r="B4" s="10">
        <v>778513.45</v>
      </c>
      <c r="C4" s="11" t="s">
        <v>12</v>
      </c>
      <c r="D4" s="6"/>
    </row>
    <row r="5" spans="1:4" x14ac:dyDescent="0.25">
      <c r="A5" s="34" t="s">
        <v>13</v>
      </c>
      <c r="B5" s="34"/>
      <c r="C5" s="34"/>
      <c r="D5" s="34"/>
    </row>
    <row r="6" spans="1:4" ht="15.75" x14ac:dyDescent="0.25">
      <c r="A6" s="18">
        <v>45716</v>
      </c>
      <c r="B6" s="12">
        <v>362501.04</v>
      </c>
      <c r="C6" s="11" t="s">
        <v>12</v>
      </c>
      <c r="D6" s="6"/>
    </row>
    <row r="7" spans="1:4" x14ac:dyDescent="0.25">
      <c r="A7" s="34" t="s">
        <v>14</v>
      </c>
      <c r="B7" s="34"/>
      <c r="C7" s="34"/>
      <c r="D7" s="34"/>
    </row>
    <row r="8" spans="1:4" x14ac:dyDescent="0.25">
      <c r="A8" s="18">
        <v>45716</v>
      </c>
      <c r="B8" s="12">
        <v>241553.02</v>
      </c>
      <c r="C8" s="9" t="s">
        <v>12</v>
      </c>
      <c r="D8" s="5"/>
    </row>
    <row r="9" spans="1:4" x14ac:dyDescent="0.25">
      <c r="A9" s="34" t="s">
        <v>15</v>
      </c>
      <c r="B9" s="34"/>
      <c r="C9" s="34"/>
      <c r="D9" s="34"/>
    </row>
    <row r="10" spans="1:4" x14ac:dyDescent="0.25">
      <c r="A10" s="18">
        <v>45716</v>
      </c>
      <c r="B10" s="12">
        <v>393522.87</v>
      </c>
      <c r="C10" s="9"/>
      <c r="D10" s="5"/>
    </row>
    <row r="11" spans="1:4" x14ac:dyDescent="0.25">
      <c r="A11" s="7" t="s">
        <v>6</v>
      </c>
      <c r="B11" s="8">
        <f>B4+B6+B8+B10</f>
        <v>1776090.38</v>
      </c>
      <c r="C11" s="9"/>
      <c r="D11" s="9"/>
    </row>
  </sheetData>
  <mergeCells count="6">
    <mergeCell ref="A9:D9"/>
    <mergeCell ref="A1:B1"/>
    <mergeCell ref="C1:D1"/>
    <mergeCell ref="A3:D3"/>
    <mergeCell ref="A5:D5"/>
    <mergeCell ref="A7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activeCell="B3" sqref="B3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40" t="s">
        <v>29</v>
      </c>
      <c r="D1" s="41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18">
        <v>45716</v>
      </c>
      <c r="B3" s="21">
        <v>121910.47</v>
      </c>
      <c r="C3" s="19" t="s">
        <v>7</v>
      </c>
      <c r="D3" s="20"/>
    </row>
    <row r="4" spans="1:4" x14ac:dyDescent="0.25">
      <c r="A4" s="7" t="s">
        <v>6</v>
      </c>
      <c r="B4" s="8">
        <f>B3</f>
        <v>121910.47</v>
      </c>
      <c r="C4" s="9"/>
      <c r="D4" s="9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2025-03-25T09:04:46Z</dcterms:modified>
</cp:coreProperties>
</file>