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4\"/>
    </mc:Choice>
  </mc:AlternateContent>
  <xr:revisionPtr revIDLastSave="0" documentId="13_ncr:1_{E36961C1-811F-494F-977F-2ECB872E638C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B49" i="1"/>
  <c r="B34" i="1"/>
  <c r="B6" i="4"/>
  <c r="B9" i="4" s="1"/>
  <c r="B5" i="5"/>
  <c r="B52" i="1" l="1"/>
  <c r="B5" i="7"/>
  <c r="B13" i="6" l="1"/>
</calcChain>
</file>

<file path=xl/sharedStrings.xml><?xml version="1.0" encoding="utf-8"?>
<sst xmlns="http://schemas.openxmlformats.org/spreadsheetml/2006/main" count="137" uniqueCount="88">
  <si>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</si>
  <si>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</si>
  <si>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</si>
  <si>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</si>
  <si>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</si>
  <si>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</si>
  <si>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</si>
  <si>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</si>
  <si>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</si>
  <si>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</si>
  <si>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</si>
  <si>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</si>
  <si>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</si>
  <si>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</si>
  <si>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</si>
  <si>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</si>
  <si>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</si>
  <si>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генетического анализа</t>
  </si>
  <si>
    <t>Оплата курса реабилитации в РЦ «Преодоление»</t>
  </si>
  <si>
    <t>Оплата мед. оборудования и мед. расходных материалов</t>
  </si>
  <si>
    <t>Оплата мед.препаратов</t>
  </si>
  <si>
    <t>Оплата  мед.оборудования</t>
  </si>
  <si>
    <t>Оплата курса реабилитации в РЦ «Родник"</t>
  </si>
  <si>
    <t>Оплата протеза</t>
  </si>
  <si>
    <t>Оплата кресла-коляски</t>
  </si>
  <si>
    <t xml:space="preserve">Оплата курса реабилитации в РЦ "Эдельвейс" </t>
  </si>
  <si>
    <t>Оплата реабилитации в РЦ "Прогноз"</t>
  </si>
  <si>
    <t xml:space="preserve">Оплата курса реабилитации </t>
  </si>
  <si>
    <t>Оплата курса реабилитации в МЦ «Сакура»</t>
  </si>
  <si>
    <t>Оплата реабилитации в РЦ "Адели Пенза"</t>
  </si>
  <si>
    <t xml:space="preserve"> Программа «Адресная помощь» – июль 2024</t>
  </si>
  <si>
    <t xml:space="preserve"> Программа «Системная помощь» –  июль 2024</t>
  </si>
  <si>
    <t xml:space="preserve"> Программа «Помощь семьям с тяжелобольными детьми» – июль 2024</t>
  </si>
  <si>
    <t xml:space="preserve"> Программа «Коробка храбрости» – июль 2024</t>
  </si>
  <si>
    <t xml:space="preserve"> Программа «Уроки доброты» – июль 2024</t>
  </si>
  <si>
    <t>ГБУЗ «ГКБ им. С.С. Юдина ДЗМ»</t>
  </si>
  <si>
    <t>ФГБНУ НЦПЗ</t>
  </si>
  <si>
    <t>Гришковы Илья и Тимофей</t>
  </si>
  <si>
    <t>Корчагина Виктория</t>
  </si>
  <si>
    <t xml:space="preserve">Пешкова Ирина </t>
  </si>
  <si>
    <t>Рябухин Роман</t>
  </si>
  <si>
    <t>Оплата курса реабилитации в РЦ «Реацентр Ярославль»</t>
  </si>
  <si>
    <t>Климов Лев</t>
  </si>
  <si>
    <t>Оплата айтрекера</t>
  </si>
  <si>
    <t>Бусыгина Ксения</t>
  </si>
  <si>
    <t>Шушпанов Марат</t>
  </si>
  <si>
    <t>Политавкин Ефим</t>
  </si>
  <si>
    <t xml:space="preserve">Возняк Вадим </t>
  </si>
  <si>
    <t>Оплата аппарата для лечения апноэ</t>
  </si>
  <si>
    <t>Тарханова Анжелика</t>
  </si>
  <si>
    <t xml:space="preserve">Ковалева Вероника </t>
  </si>
  <si>
    <t>Пелисова Анастасия</t>
  </si>
  <si>
    <t>Семенова Алла</t>
  </si>
  <si>
    <t>Оплата реабилитации в ИЦФИРМ</t>
  </si>
  <si>
    <t>Акимов Роман</t>
  </si>
  <si>
    <t>Алферов Егор</t>
  </si>
  <si>
    <t>Кузнецов Сергей</t>
  </si>
  <si>
    <t>Оплата курса реабилитации в РЦ «Нейрофит»</t>
  </si>
  <si>
    <t>Домашева Вероника</t>
  </si>
  <si>
    <t>Оплата операции в Ильинской больнице</t>
  </si>
  <si>
    <t xml:space="preserve">Постнов Павел </t>
  </si>
  <si>
    <t>Дружинин Василий</t>
  </si>
  <si>
    <t>Дружинина Мария</t>
  </si>
  <si>
    <t>Чикова Милана</t>
  </si>
  <si>
    <t>Оплата ортезов</t>
  </si>
  <si>
    <t xml:space="preserve">Плюхина Марина </t>
  </si>
  <si>
    <t>Оплата операции в ИВЗЧЛО</t>
  </si>
  <si>
    <t>Попович Егор</t>
  </si>
  <si>
    <t>Талькова Александра</t>
  </si>
  <si>
    <t xml:space="preserve">Зайцев Дмитрий </t>
  </si>
  <si>
    <t>Сапаров Артур</t>
  </si>
  <si>
    <t xml:space="preserve">Терещенко Илья </t>
  </si>
  <si>
    <t xml:space="preserve">Pодиoнов Baдим </t>
  </si>
  <si>
    <t>Оплата кислородного концентратора</t>
  </si>
  <si>
    <t>Журавлёва Анастасия</t>
  </si>
  <si>
    <t xml:space="preserve">Яров Самир </t>
  </si>
  <si>
    <t>Оплата курса реабилитации в РЦ «Арисс"</t>
  </si>
  <si>
    <t>Руденский Андрей</t>
  </si>
  <si>
    <t>Смигасевич Максим</t>
  </si>
  <si>
    <t>Ломовцева Алёна</t>
  </si>
  <si>
    <t>Винаков Илья</t>
  </si>
  <si>
    <t>Оплата курса реабилитации в РЦ «РеаСанМед»</t>
  </si>
  <si>
    <t>Шафиков Ярослав</t>
  </si>
  <si>
    <t>Оплата курса реабилитации в РЦ «Лучик надежды»</t>
  </si>
  <si>
    <t>Айндинова Карина</t>
  </si>
  <si>
    <t>Доник Александр</t>
  </si>
  <si>
    <t>Балабан Арсений</t>
  </si>
  <si>
    <t>Кузнецова Кристина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</si>
</sst>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4" fontId="2" fillId="0" borderId="1" xfId="0" applyNumberFormat="1" applyFont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center" wrapText="1"/>
    </xf>
    <xf numFmtId="14" fontId="10" fillId="4" borderId="1" xfId="0" applyNumberFormat="1" applyFont="1" applyFill="1" applyBorder="1"/>
    <xf numFmtId="0" fontId="5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10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 vertical="center" wrapText="1"/>
    </xf>
    <xf numFmtId="14" fontId="10" fillId="0" borderId="5" xfId="0" applyNumberFormat="1" applyFont="1" applyFill="1" applyBorder="1"/>
    <xf numFmtId="4" fontId="11" fillId="0" borderId="6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1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opLeftCell="A41" zoomScaleNormal="100" workbookViewId="0">
      <selection activeCell="E53" sqref="E53"/>
    </sheetView>
  </sheetViews>
  <sheetFormatPr defaultRowHeight="15" x14ac:dyDescent="0.25"/>
  <cols>
    <col min="1" max="1" width="20.140625" style="15" customWidth="1"/>
    <col min="2" max="2" width="23" style="15" customWidth="1"/>
    <col min="3" max="3" width="49.85546875" style="15" customWidth="1"/>
    <col min="4" max="4" width="34" style="15" customWidth="1"/>
    <col min="5" max="5" width="18.28515625" style="15" customWidth="1"/>
    <col min="6" max="6" width="20" style="15" customWidth="1"/>
    <col min="7" max="7" width="9.140625" style="15"/>
    <col min="8" max="8" width="16.5703125" style="15" customWidth="1"/>
    <col min="9" max="9" width="12.42578125" style="15" bestFit="1" customWidth="1"/>
    <col min="10" max="16384" width="9.140625" style="15"/>
  </cols>
  <sheetData>
    <row r="1" spans="1:6" ht="104.25" customHeight="1" x14ac:dyDescent="0.35">
      <c r="A1" s="44"/>
      <c r="B1" s="44"/>
      <c r="C1" s="45" t="s">
        <v>30</v>
      </c>
      <c r="D1" s="46"/>
    </row>
    <row r="2" spans="1:6" ht="15.75" x14ac:dyDescent="0.25">
      <c r="A2" s="47" t="s">
        <v>0</v>
      </c>
      <c r="B2" s="47" t="s">
        <v>1</v>
      </c>
      <c r="C2" s="47" t="s">
        <v>2</v>
      </c>
      <c r="D2" s="47" t="s">
        <v>4</v>
      </c>
    </row>
    <row r="3" spans="1:6" x14ac:dyDescent="0.25">
      <c r="A3" s="48" t="s">
        <v>3</v>
      </c>
      <c r="B3" s="48"/>
      <c r="C3" s="48"/>
      <c r="D3" s="48"/>
    </row>
    <row r="4" spans="1:6" x14ac:dyDescent="0.25">
      <c r="A4" s="40">
        <v>45474</v>
      </c>
      <c r="B4" s="41">
        <v>122400</v>
      </c>
      <c r="C4" s="42" t="s">
        <v>25</v>
      </c>
      <c r="D4" s="42" t="s">
        <v>37</v>
      </c>
    </row>
    <row r="5" spans="1:6" x14ac:dyDescent="0.25">
      <c r="A5" s="40">
        <v>45475</v>
      </c>
      <c r="B5" s="41">
        <v>629100</v>
      </c>
      <c r="C5" s="42" t="s">
        <v>18</v>
      </c>
      <c r="D5" s="42" t="s">
        <v>38</v>
      </c>
    </row>
    <row r="6" spans="1:6" customFormat="1" ht="22.5" customHeight="1" x14ac:dyDescent="0.25">
      <c r="A6" s="40">
        <v>45475</v>
      </c>
      <c r="B6" s="41">
        <v>96200</v>
      </c>
      <c r="C6" s="42" t="s">
        <v>17</v>
      </c>
      <c r="D6" s="42" t="s">
        <v>39</v>
      </c>
      <c r="E6" s="15"/>
      <c r="F6" s="15"/>
    </row>
    <row r="7" spans="1:6" customFormat="1" ht="21.75" customHeight="1" x14ac:dyDescent="0.25">
      <c r="A7" s="40">
        <v>45475</v>
      </c>
      <c r="B7" s="41">
        <v>374220</v>
      </c>
      <c r="C7" s="42" t="s">
        <v>18</v>
      </c>
      <c r="D7" s="42" t="s">
        <v>40</v>
      </c>
      <c r="E7" s="15"/>
      <c r="F7" s="15"/>
    </row>
    <row r="8" spans="1:6" customFormat="1" ht="30.75" customHeight="1" x14ac:dyDescent="0.25">
      <c r="A8" s="40">
        <v>45477</v>
      </c>
      <c r="B8" s="41">
        <v>115500</v>
      </c>
      <c r="C8" s="42" t="s">
        <v>41</v>
      </c>
      <c r="D8" s="42" t="s">
        <v>42</v>
      </c>
      <c r="E8" s="15"/>
      <c r="F8" s="15"/>
    </row>
    <row r="9" spans="1:6" customFormat="1" ht="22.5" customHeight="1" x14ac:dyDescent="0.25">
      <c r="A9" s="40">
        <v>45483</v>
      </c>
      <c r="B9" s="41">
        <v>735000</v>
      </c>
      <c r="C9" s="42" t="s">
        <v>10</v>
      </c>
      <c r="D9" s="42" t="s">
        <v>45</v>
      </c>
      <c r="E9" s="15"/>
      <c r="F9" s="15"/>
    </row>
    <row r="10" spans="1:6" customFormat="1" ht="26.25" customHeight="1" x14ac:dyDescent="0.25">
      <c r="A10" s="40">
        <v>45483</v>
      </c>
      <c r="B10" s="41">
        <v>525000</v>
      </c>
      <c r="C10" s="42" t="s">
        <v>10</v>
      </c>
      <c r="D10" s="42" t="s">
        <v>46</v>
      </c>
      <c r="E10" s="15"/>
      <c r="F10" s="15"/>
    </row>
    <row r="11" spans="1:6" customFormat="1" ht="26.25" customHeight="1" x14ac:dyDescent="0.25">
      <c r="A11" s="40">
        <v>45483</v>
      </c>
      <c r="B11" s="41">
        <v>221200</v>
      </c>
      <c r="C11" s="42" t="s">
        <v>29</v>
      </c>
      <c r="D11" s="42" t="s">
        <v>50</v>
      </c>
      <c r="E11" s="15"/>
      <c r="F11" s="15"/>
    </row>
    <row r="12" spans="1:6" customFormat="1" ht="28.5" customHeight="1" x14ac:dyDescent="0.25">
      <c r="A12" s="40">
        <v>45485</v>
      </c>
      <c r="B12" s="41">
        <v>80000</v>
      </c>
      <c r="C12" s="42" t="s">
        <v>17</v>
      </c>
      <c r="D12" s="42" t="s">
        <v>51</v>
      </c>
      <c r="E12" s="15"/>
      <c r="F12" s="15"/>
    </row>
    <row r="13" spans="1:6" customFormat="1" ht="28.5" customHeight="1" x14ac:dyDescent="0.25">
      <c r="A13" s="40">
        <v>45485</v>
      </c>
      <c r="B13" s="41">
        <v>160050</v>
      </c>
      <c r="C13" s="42" t="s">
        <v>22</v>
      </c>
      <c r="D13" s="42" t="s">
        <v>79</v>
      </c>
      <c r="E13" s="15"/>
      <c r="F13" s="15"/>
    </row>
    <row r="14" spans="1:6" customFormat="1" ht="26.25" customHeight="1" x14ac:dyDescent="0.25">
      <c r="A14" s="40">
        <v>45488</v>
      </c>
      <c r="B14" s="41">
        <v>178000</v>
      </c>
      <c r="C14" s="42" t="s">
        <v>53</v>
      </c>
      <c r="D14" s="42" t="s">
        <v>54</v>
      </c>
      <c r="E14" s="15"/>
      <c r="F14" s="15"/>
    </row>
    <row r="15" spans="1:6" customFormat="1" ht="26.25" customHeight="1" x14ac:dyDescent="0.25">
      <c r="A15" s="40">
        <v>45488</v>
      </c>
      <c r="B15" s="41">
        <v>367500</v>
      </c>
      <c r="C15" s="42" t="s">
        <v>10</v>
      </c>
      <c r="D15" s="42" t="s">
        <v>55</v>
      </c>
      <c r="E15" s="15"/>
      <c r="F15" s="15"/>
    </row>
    <row r="16" spans="1:6" customFormat="1" ht="24.75" customHeight="1" x14ac:dyDescent="0.25">
      <c r="A16" s="40">
        <v>45489</v>
      </c>
      <c r="B16" s="41">
        <v>332640</v>
      </c>
      <c r="C16" s="42" t="s">
        <v>18</v>
      </c>
      <c r="D16" s="42" t="s">
        <v>56</v>
      </c>
      <c r="E16" s="15"/>
      <c r="F16" s="16"/>
    </row>
    <row r="17" spans="1:6" customFormat="1" ht="21" customHeight="1" x14ac:dyDescent="0.25">
      <c r="A17" s="40">
        <v>45489</v>
      </c>
      <c r="B17" s="41">
        <v>325500</v>
      </c>
      <c r="C17" s="42" t="s">
        <v>57</v>
      </c>
      <c r="D17" s="42" t="s">
        <v>58</v>
      </c>
      <c r="E17" s="15"/>
      <c r="F17" s="16"/>
    </row>
    <row r="18" spans="1:6" customFormat="1" ht="24.75" customHeight="1" x14ac:dyDescent="0.25">
      <c r="A18" s="40">
        <v>45489</v>
      </c>
      <c r="B18" s="41">
        <v>4722500</v>
      </c>
      <c r="C18" s="42" t="s">
        <v>59</v>
      </c>
      <c r="D18" s="42" t="s">
        <v>60</v>
      </c>
      <c r="E18" s="15"/>
      <c r="F18" s="16"/>
    </row>
    <row r="19" spans="1:6" customFormat="1" ht="30" customHeight="1" x14ac:dyDescent="0.25">
      <c r="A19" s="40">
        <v>45490</v>
      </c>
      <c r="B19" s="41">
        <v>328000</v>
      </c>
      <c r="C19" s="42" t="s">
        <v>27</v>
      </c>
      <c r="D19" s="42" t="s">
        <v>63</v>
      </c>
      <c r="E19" s="15"/>
      <c r="F19" s="16"/>
    </row>
    <row r="20" spans="1:6" customFormat="1" ht="30" customHeight="1" x14ac:dyDescent="0.25">
      <c r="A20" s="40">
        <v>45490</v>
      </c>
      <c r="B20" s="41">
        <v>350000</v>
      </c>
      <c r="C20" s="42" t="s">
        <v>22</v>
      </c>
      <c r="D20" s="42" t="s">
        <v>80</v>
      </c>
      <c r="E20" s="15"/>
      <c r="F20" s="16"/>
    </row>
    <row r="21" spans="1:6" customFormat="1" ht="26.25" customHeight="1" x14ac:dyDescent="0.25">
      <c r="A21" s="40">
        <v>45492</v>
      </c>
      <c r="B21" s="43">
        <v>96200</v>
      </c>
      <c r="C21" s="42" t="s">
        <v>17</v>
      </c>
      <c r="D21" s="42" t="s">
        <v>65</v>
      </c>
      <c r="E21" s="15"/>
      <c r="F21" s="16"/>
    </row>
    <row r="22" spans="1:6" customFormat="1" ht="26.25" customHeight="1" x14ac:dyDescent="0.25">
      <c r="A22" s="40">
        <v>45492</v>
      </c>
      <c r="B22" s="43">
        <v>350000</v>
      </c>
      <c r="C22" s="42" t="s">
        <v>81</v>
      </c>
      <c r="D22" s="42" t="s">
        <v>82</v>
      </c>
      <c r="E22" s="15"/>
      <c r="F22" s="16"/>
    </row>
    <row r="23" spans="1:6" customFormat="1" ht="27.75" customHeight="1" x14ac:dyDescent="0.25">
      <c r="A23" s="40">
        <v>45495</v>
      </c>
      <c r="B23" s="41">
        <v>192000</v>
      </c>
      <c r="C23" s="42" t="s">
        <v>66</v>
      </c>
      <c r="D23" s="42" t="s">
        <v>67</v>
      </c>
      <c r="E23" s="15"/>
      <c r="F23" s="15"/>
    </row>
    <row r="24" spans="1:6" customFormat="1" ht="27.75" customHeight="1" x14ac:dyDescent="0.25">
      <c r="A24" s="40">
        <v>45495</v>
      </c>
      <c r="B24" s="41">
        <v>38000</v>
      </c>
      <c r="C24" s="42" t="s">
        <v>17</v>
      </c>
      <c r="D24" s="42" t="s">
        <v>68</v>
      </c>
      <c r="E24" s="15"/>
      <c r="F24" s="15"/>
    </row>
    <row r="25" spans="1:6" customFormat="1" ht="27.75" customHeight="1" x14ac:dyDescent="0.25">
      <c r="A25" s="40">
        <v>45496</v>
      </c>
      <c r="B25" s="41">
        <v>525000</v>
      </c>
      <c r="C25" s="42" t="s">
        <v>10</v>
      </c>
      <c r="D25" s="42" t="s">
        <v>69</v>
      </c>
      <c r="E25" s="15"/>
      <c r="F25" s="15"/>
    </row>
    <row r="26" spans="1:6" customFormat="1" ht="27.75" customHeight="1" x14ac:dyDescent="0.25">
      <c r="A26" s="40">
        <v>45496</v>
      </c>
      <c r="B26" s="41">
        <v>47000</v>
      </c>
      <c r="C26" s="42" t="s">
        <v>17</v>
      </c>
      <c r="D26" s="42" t="s">
        <v>70</v>
      </c>
      <c r="E26" s="15"/>
      <c r="F26" s="15"/>
    </row>
    <row r="27" spans="1:6" customFormat="1" ht="27.75" customHeight="1" x14ac:dyDescent="0.25">
      <c r="A27" s="40">
        <v>45496</v>
      </c>
      <c r="B27" s="41">
        <v>349000</v>
      </c>
      <c r="C27" s="42" t="s">
        <v>83</v>
      </c>
      <c r="D27" s="42" t="s">
        <v>84</v>
      </c>
      <c r="E27" s="15"/>
      <c r="F27" s="15"/>
    </row>
    <row r="28" spans="1:6" customFormat="1" ht="27.75" customHeight="1" x14ac:dyDescent="0.25">
      <c r="A28" s="40">
        <v>45497</v>
      </c>
      <c r="B28" s="41">
        <v>525000</v>
      </c>
      <c r="C28" s="42" t="s">
        <v>10</v>
      </c>
      <c r="D28" s="42" t="s">
        <v>71</v>
      </c>
      <c r="E28" s="15"/>
      <c r="F28" s="15"/>
    </row>
    <row r="29" spans="1:6" customFormat="1" ht="27.75" customHeight="1" x14ac:dyDescent="0.25">
      <c r="A29" s="40">
        <v>45497</v>
      </c>
      <c r="B29" s="41">
        <v>192500</v>
      </c>
      <c r="C29" s="42" t="s">
        <v>26</v>
      </c>
      <c r="D29" s="42" t="s">
        <v>85</v>
      </c>
      <c r="E29" s="15"/>
      <c r="F29" s="15"/>
    </row>
    <row r="30" spans="1:6" customFormat="1" ht="27.75" customHeight="1" x14ac:dyDescent="0.25">
      <c r="A30" s="40">
        <v>45502</v>
      </c>
      <c r="B30" s="41">
        <v>41000</v>
      </c>
      <c r="C30" s="42" t="s">
        <v>17</v>
      </c>
      <c r="D30" s="42" t="s">
        <v>75</v>
      </c>
      <c r="E30" s="15"/>
      <c r="F30" s="15"/>
    </row>
    <row r="31" spans="1:6" customFormat="1" ht="27.75" customHeight="1" x14ac:dyDescent="0.25">
      <c r="A31" s="40">
        <v>45502</v>
      </c>
      <c r="B31" s="41">
        <v>350000</v>
      </c>
      <c r="C31" s="42" t="s">
        <v>28</v>
      </c>
      <c r="D31" s="42" t="s">
        <v>86</v>
      </c>
      <c r="E31" s="15"/>
      <c r="F31" s="15"/>
    </row>
    <row r="32" spans="1:6" customFormat="1" ht="27.75" customHeight="1" x14ac:dyDescent="0.25">
      <c r="A32" s="40">
        <v>45504</v>
      </c>
      <c r="B32" s="41">
        <v>120000</v>
      </c>
      <c r="C32" s="42" t="s">
        <v>76</v>
      </c>
      <c r="D32" s="42" t="s">
        <v>77</v>
      </c>
      <c r="E32" s="15"/>
      <c r="F32" s="15"/>
    </row>
    <row r="33" spans="1:7" customFormat="1" ht="27.75" customHeight="1" x14ac:dyDescent="0.25">
      <c r="A33" s="40">
        <v>45504</v>
      </c>
      <c r="B33" s="41">
        <v>348000</v>
      </c>
      <c r="C33" s="42" t="s">
        <v>28</v>
      </c>
      <c r="D33" s="42" t="s">
        <v>87</v>
      </c>
      <c r="E33" s="15"/>
      <c r="F33" s="15"/>
    </row>
    <row r="34" spans="1:7" customFormat="1" ht="33.75" customHeight="1" x14ac:dyDescent="0.25">
      <c r="A34" s="49" t="s">
        <v>5</v>
      </c>
      <c r="B34" s="50">
        <f>SUM(B4:B33)</f>
        <v>12836510</v>
      </c>
      <c r="C34" s="50"/>
      <c r="D34" s="50"/>
      <c r="E34" s="15"/>
      <c r="F34" s="16"/>
      <c r="G34" s="24"/>
    </row>
    <row r="35" spans="1:7" customFormat="1" ht="33.75" customHeight="1" x14ac:dyDescent="0.25">
      <c r="A35" s="51"/>
      <c r="B35" s="52"/>
      <c r="C35" s="52"/>
      <c r="D35" s="53"/>
      <c r="E35" s="15"/>
      <c r="F35" s="16"/>
      <c r="G35" s="24"/>
    </row>
    <row r="36" spans="1:7" customFormat="1" ht="33.75" customHeight="1" x14ac:dyDescent="0.25">
      <c r="A36" s="54" t="s">
        <v>8</v>
      </c>
      <c r="B36" s="55"/>
      <c r="C36" s="55"/>
      <c r="D36" s="56"/>
      <c r="E36" s="15"/>
      <c r="F36" s="15"/>
      <c r="G36" s="24"/>
    </row>
    <row r="37" spans="1:7" customFormat="1" ht="24.75" customHeight="1" x14ac:dyDescent="0.25">
      <c r="A37" s="40">
        <v>45477</v>
      </c>
      <c r="B37" s="41">
        <v>214150</v>
      </c>
      <c r="C37" s="42" t="s">
        <v>24</v>
      </c>
      <c r="D37" s="57" t="s">
        <v>78</v>
      </c>
      <c r="E37" s="15"/>
      <c r="F37" s="15"/>
      <c r="G37" s="24"/>
    </row>
    <row r="38" spans="1:7" customFormat="1" ht="18.75" customHeight="1" x14ac:dyDescent="0.25">
      <c r="A38" s="40">
        <v>45481</v>
      </c>
      <c r="B38" s="41">
        <v>699400</v>
      </c>
      <c r="C38" s="42" t="s">
        <v>43</v>
      </c>
      <c r="D38" s="57" t="s">
        <v>44</v>
      </c>
      <c r="E38" s="15"/>
      <c r="F38" s="15"/>
      <c r="G38" s="24"/>
    </row>
    <row r="39" spans="1:7" customFormat="1" ht="18.75" customHeight="1" x14ac:dyDescent="0.25">
      <c r="A39" s="40">
        <v>45483</v>
      </c>
      <c r="B39" s="41">
        <v>900000</v>
      </c>
      <c r="C39" s="42" t="s">
        <v>23</v>
      </c>
      <c r="D39" s="57" t="s">
        <v>47</v>
      </c>
      <c r="E39" s="15"/>
      <c r="F39" s="15"/>
      <c r="G39" s="24"/>
    </row>
    <row r="40" spans="1:7" customFormat="1" ht="18.75" customHeight="1" x14ac:dyDescent="0.25">
      <c r="A40" s="40">
        <v>45483</v>
      </c>
      <c r="B40" s="41">
        <v>225000</v>
      </c>
      <c r="C40" s="42" t="s">
        <v>48</v>
      </c>
      <c r="D40" s="57" t="s">
        <v>49</v>
      </c>
      <c r="E40" s="15"/>
      <c r="F40" s="15"/>
      <c r="G40" s="24"/>
    </row>
    <row r="41" spans="1:7" customFormat="1" ht="18.75" customHeight="1" x14ac:dyDescent="0.25">
      <c r="A41" s="40">
        <v>45490</v>
      </c>
      <c r="B41" s="41">
        <v>189000</v>
      </c>
      <c r="C41" s="42" t="s">
        <v>64</v>
      </c>
      <c r="D41" s="57" t="s">
        <v>63</v>
      </c>
      <c r="E41" s="15"/>
      <c r="F41" s="15"/>
      <c r="G41" s="24"/>
    </row>
    <row r="42" spans="1:7" customFormat="1" ht="18.75" customHeight="1" x14ac:dyDescent="0.25">
      <c r="A42" s="40">
        <v>45497</v>
      </c>
      <c r="B42" s="41">
        <v>707157</v>
      </c>
      <c r="C42" s="42" t="s">
        <v>23</v>
      </c>
      <c r="D42" s="57" t="s">
        <v>72</v>
      </c>
      <c r="E42" s="15"/>
      <c r="F42" s="15"/>
      <c r="G42" s="24"/>
    </row>
    <row r="43" spans="1:7" customFormat="1" ht="18.75" customHeight="1" x14ac:dyDescent="0.25">
      <c r="A43" s="40">
        <v>45497</v>
      </c>
      <c r="B43" s="41">
        <v>334700</v>
      </c>
      <c r="C43" s="42" t="s">
        <v>73</v>
      </c>
      <c r="D43" s="57" t="s">
        <v>74</v>
      </c>
      <c r="E43" s="15"/>
      <c r="F43" s="15"/>
      <c r="G43" s="24"/>
    </row>
    <row r="44" spans="1:7" customFormat="1" ht="33.75" customHeight="1" x14ac:dyDescent="0.25">
      <c r="A44" s="49" t="s">
        <v>5</v>
      </c>
      <c r="B44" s="58">
        <f>SUM(B37:B43)</f>
        <v>3269407</v>
      </c>
      <c r="C44" s="58"/>
      <c r="D44" s="58"/>
      <c r="E44" s="15"/>
      <c r="F44" s="16"/>
      <c r="G44" s="24"/>
    </row>
    <row r="45" spans="1:7" customFormat="1" ht="33.75" customHeight="1" x14ac:dyDescent="0.25">
      <c r="A45" s="54" t="s">
        <v>16</v>
      </c>
      <c r="B45" s="55"/>
      <c r="C45" s="55"/>
      <c r="D45" s="56"/>
      <c r="E45" s="15"/>
      <c r="F45" s="15"/>
      <c r="G45" s="24"/>
    </row>
    <row r="46" spans="1:7" customFormat="1" ht="24" customHeight="1" x14ac:dyDescent="0.25">
      <c r="A46" s="40">
        <v>45485</v>
      </c>
      <c r="B46" s="41">
        <v>974999.9</v>
      </c>
      <c r="C46" s="42" t="s">
        <v>20</v>
      </c>
      <c r="D46" s="57" t="s">
        <v>52</v>
      </c>
      <c r="E46" s="15"/>
      <c r="F46" s="15"/>
      <c r="G46" s="24"/>
    </row>
    <row r="47" spans="1:7" customFormat="1" ht="24" customHeight="1" x14ac:dyDescent="0.25">
      <c r="A47" s="40">
        <v>45489</v>
      </c>
      <c r="B47" s="41">
        <v>45560</v>
      </c>
      <c r="C47" s="42" t="s">
        <v>20</v>
      </c>
      <c r="D47" s="57" t="s">
        <v>61</v>
      </c>
      <c r="E47" s="15"/>
      <c r="F47" s="15"/>
      <c r="G47" s="24"/>
    </row>
    <row r="48" spans="1:7" customFormat="1" ht="24" customHeight="1" x14ac:dyDescent="0.25">
      <c r="A48" s="40">
        <v>45485</v>
      </c>
      <c r="B48" s="41">
        <v>7188</v>
      </c>
      <c r="C48" s="42" t="s">
        <v>20</v>
      </c>
      <c r="D48" s="57" t="s">
        <v>62</v>
      </c>
      <c r="E48" s="15"/>
      <c r="F48" s="15"/>
      <c r="G48" s="24"/>
    </row>
    <row r="49" spans="1:12" customFormat="1" ht="33.75" customHeight="1" x14ac:dyDescent="0.25">
      <c r="A49" s="59" t="s">
        <v>5</v>
      </c>
      <c r="B49" s="58">
        <f>SUM(B46:B48)</f>
        <v>1027747.9</v>
      </c>
      <c r="C49" s="58"/>
      <c r="D49" s="58"/>
      <c r="E49" s="15"/>
      <c r="F49" s="16"/>
      <c r="G49" s="24"/>
    </row>
    <row r="50" spans="1:12" customFormat="1" x14ac:dyDescent="0.25">
      <c r="A50" s="60" t="s">
        <v>7</v>
      </c>
      <c r="B50" s="60"/>
      <c r="C50" s="60"/>
      <c r="D50" s="60"/>
      <c r="E50" s="15"/>
      <c r="F50" s="15"/>
      <c r="L50" t="s">
        <v>9</v>
      </c>
    </row>
    <row r="51" spans="1:12" customFormat="1" x14ac:dyDescent="0.25">
      <c r="A51" s="61">
        <v>45503</v>
      </c>
      <c r="B51" s="58">
        <v>1476420.41</v>
      </c>
      <c r="C51" s="62"/>
      <c r="D51" s="62"/>
      <c r="E51" s="15"/>
      <c r="F51" s="15"/>
    </row>
    <row r="52" spans="1:12" customFormat="1" x14ac:dyDescent="0.25">
      <c r="A52" s="63" t="s">
        <v>6</v>
      </c>
      <c r="B52" s="64">
        <f>B51+B49+B44+B34</f>
        <v>18610085.310000002</v>
      </c>
      <c r="C52" s="50"/>
      <c r="D52" s="65"/>
      <c r="E52" s="15"/>
      <c r="F52" s="15"/>
    </row>
    <row r="53" spans="1:12" x14ac:dyDescent="0.25">
      <c r="E53" s="16"/>
    </row>
    <row r="54" spans="1:12" x14ac:dyDescent="0.25">
      <c r="B54" s="18"/>
      <c r="C54" s="32"/>
      <c r="D54" s="32"/>
      <c r="E54" s="32"/>
      <c r="F54" s="32"/>
    </row>
    <row r="55" spans="1:12" x14ac:dyDescent="0.25">
      <c r="E55" s="16"/>
    </row>
    <row r="56" spans="1:12" x14ac:dyDescent="0.25">
      <c r="B56" s="16"/>
      <c r="E56" s="16"/>
    </row>
    <row r="57" spans="1:12" x14ac:dyDescent="0.25">
      <c r="B57" s="16"/>
      <c r="E57" s="16"/>
      <c r="F57" s="16"/>
    </row>
    <row r="58" spans="1:12" x14ac:dyDescent="0.25">
      <c r="C58" s="16"/>
      <c r="D58" s="16"/>
    </row>
    <row r="59" spans="1:12" x14ac:dyDescent="0.25">
      <c r="C59" s="16"/>
      <c r="D59" s="16"/>
      <c r="E59" s="16"/>
    </row>
    <row r="60" spans="1:12" x14ac:dyDescent="0.25">
      <c r="C60" s="16"/>
      <c r="D60" s="16"/>
    </row>
    <row r="61" spans="1:12" x14ac:dyDescent="0.25">
      <c r="C61" s="16"/>
      <c r="D61" s="16"/>
    </row>
    <row r="62" spans="1:12" x14ac:dyDescent="0.25">
      <c r="C62" s="16"/>
      <c r="D62" s="16"/>
    </row>
    <row r="63" spans="1:12" x14ac:dyDescent="0.25">
      <c r="D63" s="16"/>
    </row>
    <row r="64" spans="1:12" x14ac:dyDescent="0.25">
      <c r="D64" s="16"/>
    </row>
    <row r="65" spans="4:4" x14ac:dyDescent="0.25">
      <c r="D65" s="16"/>
    </row>
    <row r="66" spans="4:4" x14ac:dyDescent="0.25">
      <c r="D66" s="16"/>
    </row>
  </sheetData>
  <mergeCells count="6">
    <mergeCell ref="C54:F54"/>
    <mergeCell ref="C1:D1"/>
    <mergeCell ref="A50:D50"/>
    <mergeCell ref="A3:D3"/>
    <mergeCell ref="A36:D36"/>
    <mergeCell ref="A45:D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B6" sqref="B6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34"/>
      <c r="B1" s="34"/>
      <c r="C1" s="35" t="s">
        <v>31</v>
      </c>
      <c r="D1" s="36"/>
    </row>
    <row r="2" spans="1:4" ht="15.75" x14ac:dyDescent="0.25">
      <c r="A2" s="17" t="s">
        <v>0</v>
      </c>
      <c r="B2" s="17" t="s">
        <v>1</v>
      </c>
      <c r="C2" s="17" t="s">
        <v>2</v>
      </c>
      <c r="D2" s="17" t="s">
        <v>4</v>
      </c>
    </row>
    <row r="3" spans="1:4" x14ac:dyDescent="0.25">
      <c r="A3" s="33" t="s">
        <v>19</v>
      </c>
      <c r="B3" s="33"/>
      <c r="C3" s="33"/>
      <c r="D3" s="33"/>
    </row>
    <row r="4" spans="1:4" x14ac:dyDescent="0.25">
      <c r="A4" s="30">
        <v>45503</v>
      </c>
      <c r="B4" s="23">
        <v>2499370</v>
      </c>
      <c r="C4" s="29" t="s">
        <v>21</v>
      </c>
      <c r="D4" s="29" t="s">
        <v>35</v>
      </c>
    </row>
    <row r="5" spans="1:4" x14ac:dyDescent="0.25">
      <c r="A5" s="30">
        <v>45503</v>
      </c>
      <c r="B5" s="23">
        <v>1000000</v>
      </c>
      <c r="C5" s="29" t="s">
        <v>21</v>
      </c>
      <c r="D5" s="29" t="s">
        <v>36</v>
      </c>
    </row>
    <row r="6" spans="1:4" ht="15.75" x14ac:dyDescent="0.25">
      <c r="A6" s="31" t="s">
        <v>5</v>
      </c>
      <c r="B6" s="25">
        <f>SUM(B4:B5)</f>
        <v>3499370</v>
      </c>
      <c r="C6" s="17"/>
      <c r="D6" s="29"/>
    </row>
    <row r="7" spans="1:4" ht="17.25" customHeight="1" x14ac:dyDescent="0.25">
      <c r="A7" s="33" t="s">
        <v>7</v>
      </c>
      <c r="B7" s="33"/>
      <c r="C7" s="33"/>
      <c r="D7" s="33"/>
    </row>
    <row r="8" spans="1:4" x14ac:dyDescent="0.25">
      <c r="A8" s="30">
        <v>45503</v>
      </c>
      <c r="B8" s="23">
        <v>70604</v>
      </c>
      <c r="C8" s="27"/>
      <c r="D8" s="27"/>
    </row>
    <row r="9" spans="1:4" x14ac:dyDescent="0.25">
      <c r="A9" s="5" t="s">
        <v>6</v>
      </c>
      <c r="B9" s="25">
        <f>B6+B8</f>
        <v>3569974</v>
      </c>
      <c r="C9" s="2"/>
      <c r="D9" s="2"/>
    </row>
    <row r="10" spans="1:4" x14ac:dyDescent="0.25">
      <c r="B10" s="28"/>
    </row>
  </sheetData>
  <mergeCells count="4">
    <mergeCell ref="A1:B1"/>
    <mergeCell ref="C1:D1"/>
    <mergeCell ref="A7:D7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A3" sqref="A3:D3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4"/>
      <c r="B1" s="34"/>
      <c r="C1" s="35" t="s">
        <v>33</v>
      </c>
      <c r="D1" s="36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7" t="s">
        <v>7</v>
      </c>
      <c r="B3" s="37"/>
      <c r="C3" s="37"/>
      <c r="D3" s="37"/>
    </row>
    <row r="4" spans="1:4" x14ac:dyDescent="0.25">
      <c r="A4" s="3">
        <v>45503</v>
      </c>
      <c r="B4" s="6">
        <v>323629.88</v>
      </c>
      <c r="C4" s="2"/>
      <c r="D4" s="2"/>
    </row>
    <row r="5" spans="1:4" x14ac:dyDescent="0.25">
      <c r="A5" s="5" t="s">
        <v>6</v>
      </c>
      <c r="B5" s="4">
        <f>B4</f>
        <v>323629.88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4"/>
      <c r="B1" s="34"/>
      <c r="C1" s="38" t="s">
        <v>32</v>
      </c>
      <c r="D1" s="39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3" t="s">
        <v>11</v>
      </c>
      <c r="B3" s="33"/>
      <c r="C3" s="33" t="s">
        <v>7</v>
      </c>
      <c r="D3" s="33"/>
    </row>
    <row r="4" spans="1:4" ht="15.75" x14ac:dyDescent="0.25">
      <c r="A4" s="3">
        <v>45503</v>
      </c>
      <c r="B4" s="12">
        <v>622953.99</v>
      </c>
      <c r="C4" s="13" t="s">
        <v>12</v>
      </c>
      <c r="D4" s="8"/>
    </row>
    <row r="5" spans="1:4" x14ac:dyDescent="0.25">
      <c r="A5" s="33" t="s">
        <v>13</v>
      </c>
      <c r="B5" s="33"/>
      <c r="C5" s="33"/>
      <c r="D5" s="33"/>
    </row>
    <row r="6" spans="1:4" ht="15.75" x14ac:dyDescent="0.25">
      <c r="A6" s="3">
        <v>45503</v>
      </c>
      <c r="B6" s="14">
        <v>91309.77</v>
      </c>
      <c r="C6" s="13" t="s">
        <v>12</v>
      </c>
      <c r="D6" s="8"/>
    </row>
    <row r="7" spans="1:4" x14ac:dyDescent="0.25">
      <c r="A7" s="33" t="s">
        <v>14</v>
      </c>
      <c r="B7" s="33"/>
      <c r="C7" s="33"/>
      <c r="D7" s="33"/>
    </row>
    <row r="8" spans="1:4" x14ac:dyDescent="0.25">
      <c r="A8" s="3">
        <v>45503</v>
      </c>
      <c r="B8" s="14">
        <v>270135.36</v>
      </c>
      <c r="C8" s="11" t="s">
        <v>12</v>
      </c>
      <c r="D8" s="7"/>
    </row>
    <row r="9" spans="1:4" x14ac:dyDescent="0.25">
      <c r="A9" s="33" t="s">
        <v>15</v>
      </c>
      <c r="B9" s="33"/>
      <c r="C9" s="33"/>
      <c r="D9" s="33"/>
    </row>
    <row r="10" spans="1:4" x14ac:dyDescent="0.25">
      <c r="A10" s="3">
        <v>45503</v>
      </c>
      <c r="B10" s="14">
        <v>178980.27</v>
      </c>
      <c r="C10" s="11"/>
      <c r="D10" s="7"/>
    </row>
    <row r="11" spans="1:4" x14ac:dyDescent="0.25">
      <c r="A11" s="33" t="s">
        <v>7</v>
      </c>
      <c r="B11" s="33"/>
      <c r="C11" s="33" t="s">
        <v>7</v>
      </c>
      <c r="D11" s="33"/>
    </row>
    <row r="12" spans="1:4" x14ac:dyDescent="0.25">
      <c r="A12" s="3">
        <v>45503</v>
      </c>
      <c r="B12" s="12">
        <v>74029.56</v>
      </c>
      <c r="D12" s="11"/>
    </row>
    <row r="13" spans="1:4" x14ac:dyDescent="0.25">
      <c r="A13" s="9" t="s">
        <v>6</v>
      </c>
      <c r="B13" s="10">
        <f>B4+B6+B8+B12+B10</f>
        <v>1237408.95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abSelected="1" workbookViewId="0">
      <selection activeCell="B4" sqref="B4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8" t="s">
        <v>34</v>
      </c>
      <c r="D1" s="39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7" t="s">
        <v>7</v>
      </c>
      <c r="B3" s="37"/>
      <c r="C3" s="37"/>
      <c r="D3" s="37"/>
    </row>
    <row r="4" spans="1:4" ht="15.75" x14ac:dyDescent="0.25">
      <c r="A4" s="19">
        <v>45503</v>
      </c>
      <c r="B4" s="22">
        <v>231073.68</v>
      </c>
      <c r="C4" s="20"/>
      <c r="D4" s="21"/>
    </row>
    <row r="5" spans="1:4" x14ac:dyDescent="0.25">
      <c r="A5" s="9" t="s">
        <v>6</v>
      </c>
      <c r="B5" s="26">
        <f>B4</f>
        <v>231073.68</v>
      </c>
      <c r="C5" s="11"/>
      <c r="D5" s="11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2024-08-15T14:33:35Z</dcterms:modified>
</cp:coreProperties>
</file>