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4\"/>
    </mc:Choice>
  </mc:AlternateContent>
  <xr:revisionPtr revIDLastSave="0" documentId="13_ncr:1_{A9C52D55-FD4D-46C3-8F19-89F677CB7CA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B51" i="1"/>
  <c r="B6" i="4"/>
  <c r="B9" i="4" s="1"/>
  <c r="B6" i="5"/>
  <c r="B54" i="1"/>
  <c r="B57" i="1" l="1"/>
  <c r="B5" i="7"/>
  <c r="B13" i="6" l="1"/>
</calcChain>
</file>

<file path=xl/sharedStrings.xml><?xml version="1.0" encoding="utf-8"?>
<sst xmlns="http://schemas.openxmlformats.org/spreadsheetml/2006/main" count="150" uniqueCount="100">
  <si>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</si>
  <si>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</si>
  <si>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</si>
  <si>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</si>
  <si>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</si>
  <si>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</si>
  <si>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</si>
  <si>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</si>
  <si>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</si>
  <si>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</si>
  <si>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</si>
  <si>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</si>
  <si>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</si>
  <si>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</si>
  <si>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</si>
  <si>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</si>
  <si>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</si>
  <si>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генетического анализа</t>
  </si>
  <si>
    <t>Оплата курса реабилитации в РЦ «Преодоление»</t>
  </si>
  <si>
    <t>Оплата мед. оборудования и мед. расходных материалов</t>
  </si>
  <si>
    <t>Расходы на мероприятия</t>
  </si>
  <si>
    <t>Оплата мед.препаратов</t>
  </si>
  <si>
    <t xml:space="preserve"> Программа «Адресная помощь» – июнь 2024</t>
  </si>
  <si>
    <t xml:space="preserve"> Программа «Системная помощь» –  июнь 2024</t>
  </si>
  <si>
    <t xml:space="preserve"> Программа «Коробка храбрости» –   июнь 2024</t>
  </si>
  <si>
    <t xml:space="preserve"> Программа «Помощь семьям с тяжелобольными детьми» –    июнь 2024</t>
  </si>
  <si>
    <t xml:space="preserve"> Программа «Уроки доброты» –   июнь 2024</t>
  </si>
  <si>
    <t>Оплата  мед.оборудования</t>
  </si>
  <si>
    <t>НМИЦ ВМТ им.А.А.Вишневского</t>
  </si>
  <si>
    <t>Оплата обследования в клинике Цэн Юг</t>
  </si>
  <si>
    <t>Земляков Даниил</t>
  </si>
  <si>
    <t>Ромашова Марина</t>
  </si>
  <si>
    <t>Вигелин Максим</t>
  </si>
  <si>
    <t>Баландова Татьяна</t>
  </si>
  <si>
    <t>Алтынбаев Аскар</t>
  </si>
  <si>
    <t>Оплата операции в American Hospital Tbilisi</t>
  </si>
  <si>
    <t>Богирь Дмитрий</t>
  </si>
  <si>
    <t>Оболонский Илья</t>
  </si>
  <si>
    <t xml:space="preserve">Буслаев Илья </t>
  </si>
  <si>
    <t xml:space="preserve">Добрынин Платон </t>
  </si>
  <si>
    <t>Введение кетодиеты в клинике "Мидеал"</t>
  </si>
  <si>
    <t>Глушко Богдан</t>
  </si>
  <si>
    <t>Оплата курса реабилитации в РЦ «Родник"</t>
  </si>
  <si>
    <t xml:space="preserve">Драгунов Станислав </t>
  </si>
  <si>
    <t>Оплата курса реабилитации в РЦ «Галилео-Мед"</t>
  </si>
  <si>
    <t>Богданова Ульяна</t>
  </si>
  <si>
    <t>Оплата операции в Hospital Universitari General de Catalunya</t>
  </si>
  <si>
    <t>Ильжасов Никита</t>
  </si>
  <si>
    <t>Гунькин Владимир</t>
  </si>
  <si>
    <t xml:space="preserve">Ишанов Кирилл </t>
  </si>
  <si>
    <t>Оплата обследования в клинике ЭпиЦентр Юг</t>
  </si>
  <si>
    <t xml:space="preserve">Лащенко Егор </t>
  </si>
  <si>
    <t>Туев Александр</t>
  </si>
  <si>
    <t xml:space="preserve">Васильева Виктория </t>
  </si>
  <si>
    <t xml:space="preserve">Оплата обследования в ИДНЭ им. Свт. Луки </t>
  </si>
  <si>
    <t xml:space="preserve">Сорока Ева </t>
  </si>
  <si>
    <t>Оплата операции в клинике "Константа"</t>
  </si>
  <si>
    <t xml:space="preserve">Курсаналиев Нуртилек </t>
  </si>
  <si>
    <t>Оплата корсета</t>
  </si>
  <si>
    <t>Гуртяков Виктор</t>
  </si>
  <si>
    <t>Оплата протеза</t>
  </si>
  <si>
    <t>Немцева Анна</t>
  </si>
  <si>
    <t>Оплата кресла-коляски</t>
  </si>
  <si>
    <t>Верёвкин Егор</t>
  </si>
  <si>
    <t>Оплата лечения в НМИЦ им.Гельмгольца</t>
  </si>
  <si>
    <t>Шарофиддинов Мустафо</t>
  </si>
  <si>
    <t xml:space="preserve">Барауля Максим </t>
  </si>
  <si>
    <t>Оплата операции в  НИКИ педиатрии им.ак.Вельтищева (Пирогова)</t>
  </si>
  <si>
    <t>Филиппова Вероника</t>
  </si>
  <si>
    <t xml:space="preserve">Уткин Матвей </t>
  </si>
  <si>
    <t xml:space="preserve">Оплата реабилитации в «НТЦ Дедал-88» </t>
  </si>
  <si>
    <t>Ермачков Виктор</t>
  </si>
  <si>
    <t xml:space="preserve">Оплата курса реабилитации в РЦ "Эдельвейс" </t>
  </si>
  <si>
    <t>Гришковы Тимофей и Илья</t>
  </si>
  <si>
    <t>Оплата реабилитации в РЦ "Прогноз"</t>
  </si>
  <si>
    <t>Чуйко Степан</t>
  </si>
  <si>
    <t>Смольякова Кира</t>
  </si>
  <si>
    <t xml:space="preserve">Швецов Егор </t>
  </si>
  <si>
    <t>Оплата слуховых аппаратов</t>
  </si>
  <si>
    <t xml:space="preserve">Мищенкова Екатерина </t>
  </si>
  <si>
    <t>Фирсов Максим</t>
  </si>
  <si>
    <t xml:space="preserve">Оплата курса реабилитации </t>
  </si>
  <si>
    <t xml:space="preserve">Меренова Ирина </t>
  </si>
  <si>
    <t>Оплата курса реабилитации в РЦ «АКЛАУ»</t>
  </si>
  <si>
    <t>Рувенная Валентина</t>
  </si>
  <si>
    <t>Оплата курса реабилитации в МЦ «Сакура»</t>
  </si>
  <si>
    <t xml:space="preserve">Андронов Тимофей </t>
  </si>
  <si>
    <t>Оплата курса реабилитации в КРЦ «Аврора»</t>
  </si>
  <si>
    <t>Кочугова Ева</t>
  </si>
  <si>
    <t>Теплова Алёна</t>
  </si>
  <si>
    <t>Оплата курса реабилитации в ФОЦ "Планета детей"</t>
  </si>
  <si>
    <t xml:space="preserve">Орлов Александр </t>
  </si>
  <si>
    <t xml:space="preserve">Костина Кристина </t>
  </si>
  <si>
    <t>Оплата курса реабилитации в РЦ "ПРОФЕССИОНАЛЬНАЯ МЕДИЦИНСКАЯ ЛИГА"</t>
  </si>
  <si>
    <t>Касьяненко Ольга</t>
  </si>
  <si>
    <t xml:space="preserve">Моськина Анастасия </t>
  </si>
  <si>
    <t>Оплата реабилитации в РЦ "Адели Пенза"</t>
  </si>
  <si>
    <t xml:space="preserve">Титаренко Тимур </t>
  </si>
  <si>
    <t>Оплата аккумуляторов</t>
  </si>
  <si>
    <t>Госпиталь г. Ростов-на-Дону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</si>
</sst>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4" fontId="2" fillId="0" borderId="1" xfId="0" applyNumberFormat="1" applyFont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left" vertical="center" wrapText="1"/>
    </xf>
    <xf numFmtId="14" fontId="10" fillId="4" borderId="1" xfId="0" applyNumberFormat="1" applyFont="1" applyFill="1" applyBorder="1"/>
    <xf numFmtId="4" fontId="11" fillId="4" borderId="1" xfId="0" applyNumberFormat="1" applyFont="1" applyFill="1" applyBorder="1" applyAlignment="1">
      <alignment horizontal="right" vertical="center" wrapText="1"/>
    </xf>
    <xf numFmtId="14" fontId="2" fillId="4" borderId="7" xfId="0" applyNumberFormat="1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vertical="center"/>
    </xf>
    <xf numFmtId="4" fontId="0" fillId="4" borderId="1" xfId="0" applyNumberFormat="1" applyFill="1" applyBorder="1"/>
    <xf numFmtId="14" fontId="8" fillId="4" borderId="1" xfId="0" applyNumberFormat="1" applyFont="1" applyFill="1" applyBorder="1" applyAlignment="1">
      <alignment horizontal="center" wrapText="1"/>
    </xf>
    <xf numFmtId="0" fontId="5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opLeftCell="A22" zoomScaleNormal="100" workbookViewId="0">
      <selection activeCell="F30" sqref="F30"/>
    </sheetView>
  </sheetViews>
  <sheetFormatPr defaultRowHeight="15" x14ac:dyDescent="0.25"/>
  <cols>
    <col min="1" max="1" width="20.140625" style="15" customWidth="1"/>
    <col min="2" max="2" width="23" style="15" customWidth="1"/>
    <col min="3" max="3" width="49.85546875" style="15" customWidth="1"/>
    <col min="4" max="4" width="34" style="15" customWidth="1"/>
    <col min="5" max="5" width="18.28515625" style="15" customWidth="1"/>
    <col min="6" max="6" width="20" style="15" customWidth="1"/>
    <col min="7" max="7" width="9.140625" style="15"/>
    <col min="8" max="8" width="16.5703125" style="15" customWidth="1"/>
    <col min="9" max="9" width="12.42578125" style="15" bestFit="1" customWidth="1"/>
    <col min="10" max="16384" width="9.140625" style="15"/>
  </cols>
  <sheetData>
    <row r="1" spans="1:6" ht="104.25" customHeight="1" x14ac:dyDescent="0.35">
      <c r="C1" s="42" t="s">
        <v>22</v>
      </c>
      <c r="D1" s="43"/>
    </row>
    <row r="2" spans="1:6" ht="15.75" x14ac:dyDescent="0.25">
      <c r="A2" s="8" t="s">
        <v>0</v>
      </c>
      <c r="B2" s="8" t="s">
        <v>1</v>
      </c>
      <c r="C2" s="8" t="s">
        <v>2</v>
      </c>
      <c r="D2" s="8" t="s">
        <v>4</v>
      </c>
    </row>
    <row r="3" spans="1:6" x14ac:dyDescent="0.25">
      <c r="A3" s="45" t="s">
        <v>3</v>
      </c>
      <c r="B3" s="45"/>
      <c r="C3" s="45"/>
      <c r="D3" s="45"/>
    </row>
    <row r="4" spans="1:6" x14ac:dyDescent="0.25">
      <c r="A4" s="31">
        <v>45446</v>
      </c>
      <c r="B4" s="32">
        <v>19500</v>
      </c>
      <c r="C4" s="33" t="s">
        <v>29</v>
      </c>
      <c r="D4" s="33" t="s">
        <v>30</v>
      </c>
    </row>
    <row r="5" spans="1:6" x14ac:dyDescent="0.25">
      <c r="A5" s="31">
        <v>45447</v>
      </c>
      <c r="B5" s="32">
        <v>336500</v>
      </c>
      <c r="C5" s="33" t="s">
        <v>10</v>
      </c>
      <c r="D5" s="33" t="s">
        <v>31</v>
      </c>
    </row>
    <row r="6" spans="1:6" customFormat="1" ht="31.5" customHeight="1" x14ac:dyDescent="0.25">
      <c r="A6" s="31">
        <v>45447</v>
      </c>
      <c r="B6" s="32">
        <v>367500</v>
      </c>
      <c r="C6" s="33" t="s">
        <v>10</v>
      </c>
      <c r="D6" s="33" t="s">
        <v>32</v>
      </c>
      <c r="E6" s="15"/>
      <c r="F6" s="15"/>
    </row>
    <row r="7" spans="1:6" customFormat="1" ht="21.75" customHeight="1" x14ac:dyDescent="0.25">
      <c r="A7" s="31">
        <v>45447</v>
      </c>
      <c r="B7" s="32">
        <v>26505</v>
      </c>
      <c r="C7" s="33" t="s">
        <v>17</v>
      </c>
      <c r="D7" s="33" t="s">
        <v>30</v>
      </c>
      <c r="E7" s="15"/>
      <c r="F7" s="15"/>
    </row>
    <row r="8" spans="1:6" customFormat="1" ht="24" customHeight="1" x14ac:dyDescent="0.25">
      <c r="A8" s="31">
        <v>45447</v>
      </c>
      <c r="B8" s="32">
        <v>332640</v>
      </c>
      <c r="C8" s="33" t="s">
        <v>18</v>
      </c>
      <c r="D8" s="33" t="s">
        <v>33</v>
      </c>
      <c r="E8" s="15"/>
      <c r="F8" s="15"/>
    </row>
    <row r="9" spans="1:6" customFormat="1" ht="22.5" customHeight="1" x14ac:dyDescent="0.25">
      <c r="A9" s="31">
        <v>45447</v>
      </c>
      <c r="B9" s="32">
        <v>80000</v>
      </c>
      <c r="C9" s="33" t="s">
        <v>17</v>
      </c>
      <c r="D9" s="33" t="s">
        <v>34</v>
      </c>
      <c r="E9" s="15"/>
      <c r="F9" s="15"/>
    </row>
    <row r="10" spans="1:6" customFormat="1" ht="26.25" customHeight="1" x14ac:dyDescent="0.25">
      <c r="A10" s="31">
        <v>45448</v>
      </c>
      <c r="B10" s="32">
        <v>1450460.39</v>
      </c>
      <c r="C10" s="33" t="s">
        <v>35</v>
      </c>
      <c r="D10" s="33" t="s">
        <v>36</v>
      </c>
      <c r="E10" s="15"/>
      <c r="F10" s="15"/>
    </row>
    <row r="11" spans="1:6" customFormat="1" ht="26.25" customHeight="1" x14ac:dyDescent="0.25">
      <c r="A11" s="31">
        <v>45448</v>
      </c>
      <c r="B11" s="32">
        <v>1450460.39</v>
      </c>
      <c r="C11" s="33" t="s">
        <v>35</v>
      </c>
      <c r="D11" s="33" t="s">
        <v>37</v>
      </c>
      <c r="E11" s="15"/>
      <c r="F11" s="15"/>
    </row>
    <row r="12" spans="1:6" customFormat="1" ht="28.5" customHeight="1" x14ac:dyDescent="0.25">
      <c r="A12" s="31">
        <v>45448</v>
      </c>
      <c r="B12" s="32">
        <v>1850894.24</v>
      </c>
      <c r="C12" s="33" t="s">
        <v>35</v>
      </c>
      <c r="D12" s="33" t="s">
        <v>38</v>
      </c>
      <c r="E12" s="15"/>
      <c r="F12" s="15"/>
    </row>
    <row r="13" spans="1:6" customFormat="1" ht="26.25" customHeight="1" x14ac:dyDescent="0.25">
      <c r="A13" s="31">
        <v>45448</v>
      </c>
      <c r="B13" s="32">
        <v>783070.64</v>
      </c>
      <c r="C13" s="33" t="s">
        <v>35</v>
      </c>
      <c r="D13" s="33" t="s">
        <v>39</v>
      </c>
      <c r="E13" s="15"/>
      <c r="F13" s="15"/>
    </row>
    <row r="14" spans="1:6" customFormat="1" ht="26.25" customHeight="1" x14ac:dyDescent="0.25">
      <c r="A14" s="31">
        <v>45450</v>
      </c>
      <c r="B14" s="32">
        <v>230000</v>
      </c>
      <c r="C14" s="33" t="s">
        <v>40</v>
      </c>
      <c r="D14" s="33" t="s">
        <v>41</v>
      </c>
      <c r="E14" s="15"/>
      <c r="F14" s="15"/>
    </row>
    <row r="15" spans="1:6" customFormat="1" ht="24.75" customHeight="1" x14ac:dyDescent="0.25">
      <c r="A15" s="31">
        <v>45450</v>
      </c>
      <c r="B15" s="32">
        <v>349200</v>
      </c>
      <c r="C15" s="33" t="s">
        <v>42</v>
      </c>
      <c r="D15" s="33" t="s">
        <v>43</v>
      </c>
      <c r="E15" s="15"/>
      <c r="F15" s="16"/>
    </row>
    <row r="16" spans="1:6" customFormat="1" ht="21" customHeight="1" x14ac:dyDescent="0.25">
      <c r="A16" s="31">
        <v>45450</v>
      </c>
      <c r="B16" s="32">
        <v>502400</v>
      </c>
      <c r="C16" s="33" t="s">
        <v>44</v>
      </c>
      <c r="D16" s="33" t="s">
        <v>45</v>
      </c>
      <c r="E16" s="15"/>
      <c r="F16" s="16"/>
    </row>
    <row r="17" spans="1:6" customFormat="1" ht="35.25" customHeight="1" x14ac:dyDescent="0.25">
      <c r="A17" s="31">
        <v>45450</v>
      </c>
      <c r="B17" s="32">
        <v>2700000</v>
      </c>
      <c r="C17" s="33" t="s">
        <v>46</v>
      </c>
      <c r="D17" s="33" t="s">
        <v>47</v>
      </c>
      <c r="E17" s="15"/>
      <c r="F17" s="16"/>
    </row>
    <row r="18" spans="1:6" customFormat="1" ht="30" customHeight="1" x14ac:dyDescent="0.25">
      <c r="A18" s="31">
        <v>45450</v>
      </c>
      <c r="B18" s="32">
        <v>525000</v>
      </c>
      <c r="C18" s="33" t="s">
        <v>10</v>
      </c>
      <c r="D18" s="33" t="s">
        <v>48</v>
      </c>
      <c r="E18" s="15"/>
      <c r="F18" s="16"/>
    </row>
    <row r="19" spans="1:6" customFormat="1" ht="26.25" customHeight="1" x14ac:dyDescent="0.25">
      <c r="A19" s="31">
        <v>45450</v>
      </c>
      <c r="B19" s="32">
        <v>525000</v>
      </c>
      <c r="C19" s="33" t="s">
        <v>10</v>
      </c>
      <c r="D19" s="33" t="s">
        <v>49</v>
      </c>
      <c r="E19" s="15"/>
      <c r="F19" s="16"/>
    </row>
    <row r="20" spans="1:6" customFormat="1" ht="27.75" customHeight="1" x14ac:dyDescent="0.25">
      <c r="A20" s="31">
        <v>45450</v>
      </c>
      <c r="B20" s="32">
        <v>12000</v>
      </c>
      <c r="C20" s="33" t="s">
        <v>50</v>
      </c>
      <c r="D20" s="33" t="s">
        <v>51</v>
      </c>
      <c r="E20" s="15"/>
      <c r="F20" s="15"/>
    </row>
    <row r="21" spans="1:6" customFormat="1" ht="27.75" customHeight="1" x14ac:dyDescent="0.25">
      <c r="A21" s="31">
        <v>45454</v>
      </c>
      <c r="B21" s="32">
        <v>356400</v>
      </c>
      <c r="C21" s="33" t="s">
        <v>18</v>
      </c>
      <c r="D21" s="33" t="s">
        <v>52</v>
      </c>
      <c r="E21" s="15"/>
      <c r="F21" s="15"/>
    </row>
    <row r="22" spans="1:6" customFormat="1" ht="27.75" customHeight="1" x14ac:dyDescent="0.25">
      <c r="A22" s="31">
        <v>45454</v>
      </c>
      <c r="B22" s="32">
        <v>302000</v>
      </c>
      <c r="C22" s="33" t="s">
        <v>83</v>
      </c>
      <c r="D22" s="33" t="s">
        <v>84</v>
      </c>
      <c r="E22" s="15"/>
      <c r="F22" s="15"/>
    </row>
    <row r="23" spans="1:6" customFormat="1" ht="27.75" customHeight="1" x14ac:dyDescent="0.25">
      <c r="A23" s="31">
        <v>45454</v>
      </c>
      <c r="B23" s="32">
        <v>345000</v>
      </c>
      <c r="C23" s="33" t="s">
        <v>85</v>
      </c>
      <c r="D23" s="33" t="s">
        <v>86</v>
      </c>
      <c r="E23" s="15"/>
      <c r="F23" s="15"/>
    </row>
    <row r="24" spans="1:6" customFormat="1" ht="27.75" customHeight="1" x14ac:dyDescent="0.25">
      <c r="A24" s="31">
        <v>45460</v>
      </c>
      <c r="B24" s="32">
        <v>1050000</v>
      </c>
      <c r="C24" s="33" t="s">
        <v>10</v>
      </c>
      <c r="D24" s="33" t="s">
        <v>53</v>
      </c>
      <c r="E24" s="15"/>
      <c r="F24" s="15"/>
    </row>
    <row r="25" spans="1:6" customFormat="1" ht="27.75" customHeight="1" x14ac:dyDescent="0.25">
      <c r="A25" s="31">
        <v>45460</v>
      </c>
      <c r="B25" s="32">
        <v>35000</v>
      </c>
      <c r="C25" s="33" t="s">
        <v>54</v>
      </c>
      <c r="D25" s="33" t="s">
        <v>55</v>
      </c>
      <c r="E25" s="15"/>
      <c r="F25" s="15"/>
    </row>
    <row r="26" spans="1:6" customFormat="1" ht="27.75" customHeight="1" x14ac:dyDescent="0.25">
      <c r="A26" s="31">
        <v>45460</v>
      </c>
      <c r="B26" s="32">
        <v>250000</v>
      </c>
      <c r="C26" s="33" t="s">
        <v>87</v>
      </c>
      <c r="D26" s="33" t="s">
        <v>88</v>
      </c>
      <c r="E26" s="15"/>
      <c r="F26" s="15"/>
    </row>
    <row r="27" spans="1:6" customFormat="1" ht="27.75" customHeight="1" x14ac:dyDescent="0.25">
      <c r="A27" s="31">
        <v>45460</v>
      </c>
      <c r="B27" s="32">
        <v>347400</v>
      </c>
      <c r="C27" s="33" t="s">
        <v>42</v>
      </c>
      <c r="D27" s="33" t="s">
        <v>89</v>
      </c>
      <c r="E27" s="15"/>
      <c r="F27" s="15"/>
    </row>
    <row r="28" spans="1:6" customFormat="1" ht="27.75" customHeight="1" x14ac:dyDescent="0.25">
      <c r="A28" s="31">
        <v>45460</v>
      </c>
      <c r="B28" s="32">
        <v>100000</v>
      </c>
      <c r="C28" s="33" t="s">
        <v>90</v>
      </c>
      <c r="D28" s="33" t="s">
        <v>91</v>
      </c>
      <c r="E28" s="15"/>
      <c r="F28" s="15"/>
    </row>
    <row r="29" spans="1:6" customFormat="1" ht="27.75" customHeight="1" x14ac:dyDescent="0.25">
      <c r="A29" s="31">
        <v>45463</v>
      </c>
      <c r="B29" s="32">
        <v>775400</v>
      </c>
      <c r="C29" s="33" t="s">
        <v>56</v>
      </c>
      <c r="D29" s="33" t="s">
        <v>57</v>
      </c>
      <c r="E29" s="15"/>
      <c r="F29" s="15"/>
    </row>
    <row r="30" spans="1:6" customFormat="1" ht="27.75" customHeight="1" x14ac:dyDescent="0.25">
      <c r="A30" s="31">
        <v>45463</v>
      </c>
      <c r="B30" s="32">
        <v>65200</v>
      </c>
      <c r="C30" s="33" t="s">
        <v>64</v>
      </c>
      <c r="D30" s="33" t="s">
        <v>65</v>
      </c>
      <c r="E30" s="15"/>
      <c r="F30" s="15"/>
    </row>
    <row r="31" spans="1:6" customFormat="1" ht="33.75" customHeight="1" x14ac:dyDescent="0.25">
      <c r="A31" s="31">
        <v>45464</v>
      </c>
      <c r="B31" s="32">
        <v>388118.34</v>
      </c>
      <c r="C31" s="33" t="s">
        <v>67</v>
      </c>
      <c r="D31" s="33" t="s">
        <v>68</v>
      </c>
      <c r="E31" s="15"/>
      <c r="F31" s="15"/>
    </row>
    <row r="32" spans="1:6" customFormat="1" ht="27.75" customHeight="1" x14ac:dyDescent="0.25">
      <c r="A32" s="31">
        <v>45464</v>
      </c>
      <c r="B32" s="32">
        <v>167800</v>
      </c>
      <c r="C32" s="33" t="s">
        <v>70</v>
      </c>
      <c r="D32" s="33" t="s">
        <v>71</v>
      </c>
      <c r="E32" s="15"/>
      <c r="F32" s="15"/>
    </row>
    <row r="33" spans="1:7" customFormat="1" ht="29.25" customHeight="1" x14ac:dyDescent="0.25">
      <c r="A33" s="31">
        <v>45464</v>
      </c>
      <c r="B33" s="32">
        <v>61200</v>
      </c>
      <c r="C33" s="33" t="s">
        <v>72</v>
      </c>
      <c r="D33" s="33" t="s">
        <v>73</v>
      </c>
      <c r="E33" s="15"/>
      <c r="F33" s="15"/>
    </row>
    <row r="34" spans="1:7" customFormat="1" ht="28.5" customHeight="1" x14ac:dyDescent="0.25">
      <c r="A34" s="31">
        <v>45464</v>
      </c>
      <c r="B34" s="32">
        <v>235400</v>
      </c>
      <c r="C34" s="33" t="s">
        <v>74</v>
      </c>
      <c r="D34" s="33" t="s">
        <v>75</v>
      </c>
      <c r="E34" s="15"/>
      <c r="F34" s="15"/>
    </row>
    <row r="35" spans="1:7" customFormat="1" ht="28.5" customHeight="1" x14ac:dyDescent="0.25">
      <c r="A35" s="31">
        <v>45464</v>
      </c>
      <c r="B35" s="32">
        <v>342000</v>
      </c>
      <c r="C35" s="33" t="s">
        <v>85</v>
      </c>
      <c r="D35" s="33" t="s">
        <v>92</v>
      </c>
      <c r="E35" s="15"/>
      <c r="F35" s="15"/>
    </row>
    <row r="36" spans="1:7" customFormat="1" ht="28.5" customHeight="1" x14ac:dyDescent="0.25">
      <c r="A36" s="31">
        <v>45464</v>
      </c>
      <c r="B36" s="32">
        <v>348600</v>
      </c>
      <c r="C36" s="33" t="s">
        <v>93</v>
      </c>
      <c r="D36" s="33" t="s">
        <v>94</v>
      </c>
      <c r="E36" s="15"/>
      <c r="F36" s="15"/>
    </row>
    <row r="37" spans="1:7" customFormat="1" ht="29.25" customHeight="1" x14ac:dyDescent="0.25">
      <c r="A37" s="31">
        <v>45467</v>
      </c>
      <c r="B37" s="32">
        <v>332640</v>
      </c>
      <c r="C37" s="33" t="s">
        <v>18</v>
      </c>
      <c r="D37" s="33" t="s">
        <v>77</v>
      </c>
      <c r="E37" s="15"/>
      <c r="F37" s="15"/>
    </row>
    <row r="38" spans="1:7" customFormat="1" ht="22.5" customHeight="1" x14ac:dyDescent="0.25">
      <c r="A38" s="31">
        <v>45469</v>
      </c>
      <c r="B38" s="32">
        <v>132000</v>
      </c>
      <c r="C38" s="33" t="s">
        <v>81</v>
      </c>
      <c r="D38" s="33" t="s">
        <v>80</v>
      </c>
      <c r="E38" s="15"/>
      <c r="F38" s="15"/>
    </row>
    <row r="39" spans="1:7" customFormat="1" ht="24" customHeight="1" x14ac:dyDescent="0.25">
      <c r="A39" s="31">
        <v>45469</v>
      </c>
      <c r="B39" s="32">
        <v>96200</v>
      </c>
      <c r="C39" s="33" t="s">
        <v>17</v>
      </c>
      <c r="D39" s="33" t="s">
        <v>82</v>
      </c>
      <c r="E39" s="15"/>
      <c r="F39" s="15"/>
    </row>
    <row r="40" spans="1:7" customFormat="1" ht="24" customHeight="1" x14ac:dyDescent="0.25">
      <c r="A40" s="31">
        <v>45469</v>
      </c>
      <c r="B40" s="32">
        <v>158000</v>
      </c>
      <c r="C40" s="33" t="s">
        <v>96</v>
      </c>
      <c r="D40" s="33" t="s">
        <v>95</v>
      </c>
      <c r="E40" s="15"/>
      <c r="F40" s="15"/>
    </row>
    <row r="41" spans="1:7" customFormat="1" ht="23.25" customHeight="1" x14ac:dyDescent="0.25">
      <c r="A41" s="31">
        <v>45471</v>
      </c>
      <c r="B41" s="32">
        <v>179900</v>
      </c>
      <c r="C41" s="33" t="s">
        <v>64</v>
      </c>
      <c r="D41" s="33" t="s">
        <v>65</v>
      </c>
      <c r="E41" s="15"/>
      <c r="F41" s="15"/>
    </row>
    <row r="42" spans="1:7" customFormat="1" ht="23.25" customHeight="1" x14ac:dyDescent="0.25">
      <c r="A42" s="31">
        <v>45471</v>
      </c>
      <c r="B42" s="32">
        <v>226650</v>
      </c>
      <c r="C42" s="33" t="s">
        <v>42</v>
      </c>
      <c r="D42" s="33" t="s">
        <v>97</v>
      </c>
      <c r="E42" s="15"/>
      <c r="F42" s="15"/>
    </row>
    <row r="43" spans="1:7" customFormat="1" ht="33.75" customHeight="1" x14ac:dyDescent="0.25">
      <c r="A43" s="34" t="s">
        <v>5</v>
      </c>
      <c r="B43" s="35">
        <f>SUM(B4:B42)</f>
        <v>17836039</v>
      </c>
      <c r="C43" s="35"/>
      <c r="D43" s="35"/>
      <c r="E43" s="15"/>
      <c r="F43" s="16"/>
      <c r="G43" s="24"/>
    </row>
    <row r="44" spans="1:7" customFormat="1" ht="33.75" customHeight="1" x14ac:dyDescent="0.25">
      <c r="A44" s="46" t="s">
        <v>8</v>
      </c>
      <c r="B44" s="47"/>
      <c r="C44" s="47"/>
      <c r="D44" s="48"/>
      <c r="E44" s="15"/>
      <c r="F44" s="15"/>
      <c r="G44" s="24"/>
    </row>
    <row r="45" spans="1:7" customFormat="1" ht="18.75" customHeight="1" x14ac:dyDescent="0.25">
      <c r="A45" s="31">
        <v>45463</v>
      </c>
      <c r="B45" s="32">
        <v>64000</v>
      </c>
      <c r="C45" s="33" t="s">
        <v>58</v>
      </c>
      <c r="D45" s="36" t="s">
        <v>59</v>
      </c>
      <c r="E45" s="15"/>
      <c r="F45" s="15"/>
      <c r="G45" s="24"/>
    </row>
    <row r="46" spans="1:7" customFormat="1" ht="18.75" customHeight="1" x14ac:dyDescent="0.25">
      <c r="A46" s="31">
        <v>45463</v>
      </c>
      <c r="B46" s="32">
        <v>286106</v>
      </c>
      <c r="C46" s="33" t="s">
        <v>60</v>
      </c>
      <c r="D46" s="36" t="s">
        <v>61</v>
      </c>
      <c r="E46" s="15"/>
      <c r="F46" s="15"/>
      <c r="G46" s="24"/>
    </row>
    <row r="47" spans="1:7" customFormat="1" ht="18.75" customHeight="1" x14ac:dyDescent="0.25">
      <c r="A47" s="31">
        <v>45463</v>
      </c>
      <c r="B47" s="32">
        <v>303100</v>
      </c>
      <c r="C47" s="33" t="s">
        <v>62</v>
      </c>
      <c r="D47" s="36" t="s">
        <v>63</v>
      </c>
      <c r="E47" s="15"/>
      <c r="F47" s="15"/>
      <c r="G47" s="24"/>
    </row>
    <row r="48" spans="1:7" customFormat="1" ht="18.75" customHeight="1" x14ac:dyDescent="0.25">
      <c r="A48" s="31">
        <v>45464</v>
      </c>
      <c r="B48" s="32">
        <v>707157</v>
      </c>
      <c r="C48" s="33" t="s">
        <v>60</v>
      </c>
      <c r="D48" s="36" t="s">
        <v>66</v>
      </c>
      <c r="E48" s="15"/>
      <c r="F48" s="15"/>
      <c r="G48" s="24"/>
    </row>
    <row r="49" spans="1:12" customFormat="1" ht="18.75" customHeight="1" x14ac:dyDescent="0.25">
      <c r="A49" s="31">
        <v>45464</v>
      </c>
      <c r="B49" s="32">
        <v>75000</v>
      </c>
      <c r="C49" s="33" t="s">
        <v>98</v>
      </c>
      <c r="D49" s="36" t="s">
        <v>76</v>
      </c>
      <c r="E49" s="15"/>
      <c r="F49" s="15"/>
      <c r="G49" s="24"/>
    </row>
    <row r="50" spans="1:12" customFormat="1" ht="18.75" customHeight="1" x14ac:dyDescent="0.25">
      <c r="A50" s="31">
        <v>45467</v>
      </c>
      <c r="B50" s="32">
        <v>451300</v>
      </c>
      <c r="C50" s="33" t="s">
        <v>78</v>
      </c>
      <c r="D50" s="36" t="s">
        <v>79</v>
      </c>
      <c r="E50" s="15"/>
      <c r="F50" s="15"/>
      <c r="G50" s="24"/>
    </row>
    <row r="51" spans="1:12" customFormat="1" ht="33.75" customHeight="1" x14ac:dyDescent="0.25">
      <c r="A51" s="34" t="s">
        <v>5</v>
      </c>
      <c r="B51" s="37">
        <f>SUM(B45:B50)</f>
        <v>1886663</v>
      </c>
      <c r="C51" s="37"/>
      <c r="D51" s="37"/>
      <c r="E51" s="15"/>
      <c r="F51" s="16"/>
      <c r="G51" s="24"/>
    </row>
    <row r="52" spans="1:12" customFormat="1" ht="33.75" customHeight="1" x14ac:dyDescent="0.25">
      <c r="A52" s="46" t="s">
        <v>16</v>
      </c>
      <c r="B52" s="47"/>
      <c r="C52" s="47"/>
      <c r="D52" s="48"/>
      <c r="E52" s="15"/>
      <c r="F52" s="15"/>
      <c r="G52" s="24"/>
    </row>
    <row r="53" spans="1:12" customFormat="1" ht="24" customHeight="1" x14ac:dyDescent="0.25">
      <c r="A53" s="31">
        <v>45464</v>
      </c>
      <c r="B53" s="32">
        <v>117300</v>
      </c>
      <c r="C53" s="33" t="s">
        <v>21</v>
      </c>
      <c r="D53" s="36" t="s">
        <v>69</v>
      </c>
      <c r="E53" s="15"/>
      <c r="F53" s="15"/>
      <c r="G53" s="24"/>
    </row>
    <row r="54" spans="1:12" customFormat="1" ht="33.75" customHeight="1" x14ac:dyDescent="0.25">
      <c r="A54" s="38" t="s">
        <v>5</v>
      </c>
      <c r="B54" s="37">
        <f>SUM(B53:B53)</f>
        <v>117300</v>
      </c>
      <c r="C54" s="37"/>
      <c r="D54" s="37"/>
      <c r="E54" s="15"/>
      <c r="F54" s="16"/>
      <c r="G54" s="24"/>
    </row>
    <row r="55" spans="1:12" customFormat="1" x14ac:dyDescent="0.25">
      <c r="A55" s="44" t="s">
        <v>7</v>
      </c>
      <c r="B55" s="44"/>
      <c r="C55" s="44"/>
      <c r="D55" s="44"/>
      <c r="E55" s="15"/>
      <c r="F55" s="15"/>
      <c r="L55" t="s">
        <v>9</v>
      </c>
    </row>
    <row r="56" spans="1:12" customFormat="1" x14ac:dyDescent="0.25">
      <c r="A56" s="40">
        <v>45473</v>
      </c>
      <c r="B56" s="37">
        <v>1801994.79</v>
      </c>
      <c r="C56" s="7"/>
      <c r="D56" s="7"/>
      <c r="E56" s="15"/>
      <c r="F56" s="15"/>
    </row>
    <row r="57" spans="1:12" customFormat="1" x14ac:dyDescent="0.25">
      <c r="A57" s="9" t="s">
        <v>6</v>
      </c>
      <c r="B57" s="26">
        <f>B56+B54+B51+B43</f>
        <v>21641996.789999999</v>
      </c>
      <c r="C57" s="35"/>
      <c r="D57" s="39"/>
      <c r="E57" s="15"/>
      <c r="F57" s="15"/>
    </row>
    <row r="58" spans="1:12" x14ac:dyDescent="0.25">
      <c r="E58" s="16"/>
    </row>
    <row r="59" spans="1:12" x14ac:dyDescent="0.25">
      <c r="B59" s="18"/>
      <c r="C59" s="41"/>
      <c r="D59" s="41"/>
      <c r="E59" s="41"/>
      <c r="F59" s="41"/>
    </row>
    <row r="60" spans="1:12" x14ac:dyDescent="0.25">
      <c r="E60" s="16"/>
    </row>
    <row r="61" spans="1:12" x14ac:dyDescent="0.25">
      <c r="B61" s="16"/>
      <c r="E61" s="16"/>
    </row>
    <row r="62" spans="1:12" x14ac:dyDescent="0.25">
      <c r="B62" s="16"/>
      <c r="E62" s="16"/>
      <c r="F62" s="16"/>
    </row>
    <row r="63" spans="1:12" x14ac:dyDescent="0.25">
      <c r="C63" s="16"/>
      <c r="D63" s="16"/>
    </row>
    <row r="64" spans="1:12" x14ac:dyDescent="0.25">
      <c r="C64" s="16"/>
      <c r="D64" s="16"/>
      <c r="E64" s="16"/>
    </row>
    <row r="65" spans="3:4" x14ac:dyDescent="0.25">
      <c r="C65" s="16"/>
      <c r="D65" s="16"/>
    </row>
    <row r="66" spans="3:4" x14ac:dyDescent="0.25">
      <c r="C66" s="16"/>
      <c r="D66" s="16"/>
    </row>
    <row r="67" spans="3:4" x14ac:dyDescent="0.25">
      <c r="C67" s="16"/>
      <c r="D67" s="16"/>
    </row>
    <row r="68" spans="3:4" x14ac:dyDescent="0.25">
      <c r="D68" s="16"/>
    </row>
    <row r="69" spans="3:4" x14ac:dyDescent="0.25">
      <c r="D69" s="16"/>
    </row>
    <row r="70" spans="3:4" x14ac:dyDescent="0.25">
      <c r="D70" s="16"/>
    </row>
    <row r="71" spans="3:4" x14ac:dyDescent="0.25">
      <c r="D71" s="16"/>
    </row>
  </sheetData>
  <mergeCells count="6">
    <mergeCell ref="C59:F59"/>
    <mergeCell ref="C1:D1"/>
    <mergeCell ref="A55:D55"/>
    <mergeCell ref="A3:D3"/>
    <mergeCell ref="A44:D44"/>
    <mergeCell ref="A52:D5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tabSelected="1" workbookViewId="0">
      <selection activeCell="D6" sqref="D5:D6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49"/>
      <c r="B1" s="49"/>
      <c r="C1" s="50" t="s">
        <v>23</v>
      </c>
      <c r="D1" s="51"/>
    </row>
    <row r="2" spans="1:4" ht="15.75" x14ac:dyDescent="0.25">
      <c r="A2" s="17" t="s">
        <v>0</v>
      </c>
      <c r="B2" s="17" t="s">
        <v>1</v>
      </c>
      <c r="C2" s="17" t="s">
        <v>2</v>
      </c>
      <c r="D2" s="17" t="s">
        <v>4</v>
      </c>
    </row>
    <row r="3" spans="1:4" x14ac:dyDescent="0.25">
      <c r="A3" s="44" t="s">
        <v>19</v>
      </c>
      <c r="B3" s="44"/>
      <c r="C3" s="44"/>
      <c r="D3" s="44"/>
    </row>
    <row r="4" spans="1:4" x14ac:dyDescent="0.25">
      <c r="A4" s="30">
        <v>45473</v>
      </c>
      <c r="B4" s="23">
        <v>11512450</v>
      </c>
      <c r="C4" s="29" t="s">
        <v>27</v>
      </c>
      <c r="D4" s="29" t="s">
        <v>28</v>
      </c>
    </row>
    <row r="5" spans="1:4" x14ac:dyDescent="0.25">
      <c r="A5" s="30">
        <v>45473</v>
      </c>
      <c r="B5" s="23">
        <v>12774200.550000001</v>
      </c>
      <c r="C5" s="29" t="s">
        <v>27</v>
      </c>
      <c r="D5" s="29" t="s">
        <v>99</v>
      </c>
    </row>
    <row r="6" spans="1:4" ht="15.75" x14ac:dyDescent="0.25">
      <c r="A6" s="34" t="s">
        <v>5</v>
      </c>
      <c r="B6" s="25">
        <f>SUM(B4:B5)</f>
        <v>24286650.550000001</v>
      </c>
      <c r="C6" s="17"/>
      <c r="D6" s="29"/>
    </row>
    <row r="7" spans="1:4" ht="17.25" customHeight="1" x14ac:dyDescent="0.25">
      <c r="A7" s="44" t="s">
        <v>7</v>
      </c>
      <c r="B7" s="44"/>
      <c r="C7" s="44"/>
      <c r="D7" s="44"/>
    </row>
    <row r="8" spans="1:4" x14ac:dyDescent="0.25">
      <c r="A8" s="30">
        <v>45473</v>
      </c>
      <c r="B8" s="23">
        <v>50171.16</v>
      </c>
      <c r="C8" s="27"/>
      <c r="D8" s="27"/>
    </row>
    <row r="9" spans="1:4" x14ac:dyDescent="0.25">
      <c r="A9" s="5" t="s">
        <v>6</v>
      </c>
      <c r="B9" s="25">
        <f>B6+B8</f>
        <v>24336821.710000001</v>
      </c>
      <c r="C9" s="2"/>
      <c r="D9" s="2"/>
    </row>
    <row r="10" spans="1:4" x14ac:dyDescent="0.25">
      <c r="B10" s="28"/>
    </row>
  </sheetData>
  <mergeCells count="4">
    <mergeCell ref="A1:B1"/>
    <mergeCell ref="C1:D1"/>
    <mergeCell ref="A7:D7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workbookViewId="0">
      <selection activeCell="A5" sqref="A5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49"/>
      <c r="B1" s="49"/>
      <c r="C1" s="50" t="s">
        <v>24</v>
      </c>
      <c r="D1" s="5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52" t="s">
        <v>20</v>
      </c>
      <c r="B3" s="52"/>
      <c r="C3" s="52"/>
      <c r="D3" s="52"/>
    </row>
    <row r="4" spans="1:4" x14ac:dyDescent="0.25">
      <c r="A4" s="52" t="s">
        <v>7</v>
      </c>
      <c r="B4" s="52"/>
      <c r="C4" s="52"/>
      <c r="D4" s="52"/>
    </row>
    <row r="5" spans="1:4" x14ac:dyDescent="0.25">
      <c r="A5" s="3">
        <v>45473</v>
      </c>
      <c r="B5" s="6">
        <v>318786.92</v>
      </c>
      <c r="C5" s="2"/>
      <c r="D5" s="2"/>
    </row>
    <row r="6" spans="1:4" x14ac:dyDescent="0.25">
      <c r="A6" s="5" t="s">
        <v>6</v>
      </c>
      <c r="B6" s="4">
        <f>B5</f>
        <v>318786.92</v>
      </c>
      <c r="C6" s="2"/>
      <c r="D6" s="2"/>
    </row>
  </sheetData>
  <mergeCells count="4">
    <mergeCell ref="A4:D4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49"/>
      <c r="B1" s="49"/>
      <c r="C1" s="53" t="s">
        <v>25</v>
      </c>
      <c r="D1" s="5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4" t="s">
        <v>11</v>
      </c>
      <c r="B3" s="44"/>
      <c r="C3" s="44" t="s">
        <v>7</v>
      </c>
      <c r="D3" s="44"/>
    </row>
    <row r="4" spans="1:4" ht="15.75" x14ac:dyDescent="0.25">
      <c r="A4" s="3">
        <v>45473</v>
      </c>
      <c r="B4" s="12">
        <v>571034.72</v>
      </c>
      <c r="C4" s="13" t="s">
        <v>12</v>
      </c>
      <c r="D4" s="8"/>
    </row>
    <row r="5" spans="1:4" x14ac:dyDescent="0.25">
      <c r="A5" s="44" t="s">
        <v>13</v>
      </c>
      <c r="B5" s="44"/>
      <c r="C5" s="44"/>
      <c r="D5" s="44"/>
    </row>
    <row r="6" spans="1:4" ht="15.75" x14ac:dyDescent="0.25">
      <c r="A6" s="3">
        <v>45473</v>
      </c>
      <c r="B6" s="14">
        <v>119431.31</v>
      </c>
      <c r="C6" s="13" t="s">
        <v>12</v>
      </c>
      <c r="D6" s="8"/>
    </row>
    <row r="7" spans="1:4" x14ac:dyDescent="0.25">
      <c r="A7" s="44" t="s">
        <v>14</v>
      </c>
      <c r="B7" s="44"/>
      <c r="C7" s="44"/>
      <c r="D7" s="44"/>
    </row>
    <row r="8" spans="1:4" x14ac:dyDescent="0.25">
      <c r="A8" s="3">
        <v>45473</v>
      </c>
      <c r="B8" s="14">
        <v>212743.87</v>
      </c>
      <c r="C8" s="11" t="s">
        <v>12</v>
      </c>
      <c r="D8" s="7"/>
    </row>
    <row r="9" spans="1:4" x14ac:dyDescent="0.25">
      <c r="A9" s="44" t="s">
        <v>15</v>
      </c>
      <c r="B9" s="44"/>
      <c r="C9" s="44"/>
      <c r="D9" s="44"/>
    </row>
    <row r="10" spans="1:4" x14ac:dyDescent="0.25">
      <c r="A10" s="3">
        <v>45473</v>
      </c>
      <c r="B10" s="14">
        <v>194502.11</v>
      </c>
      <c r="C10" s="11"/>
      <c r="D10" s="7"/>
    </row>
    <row r="11" spans="1:4" x14ac:dyDescent="0.25">
      <c r="A11" s="44" t="s">
        <v>7</v>
      </c>
      <c r="B11" s="44"/>
      <c r="C11" s="44" t="s">
        <v>7</v>
      </c>
      <c r="D11" s="44"/>
    </row>
    <row r="12" spans="1:4" x14ac:dyDescent="0.25">
      <c r="A12" s="3">
        <v>45473</v>
      </c>
      <c r="B12" s="12">
        <v>65527.37</v>
      </c>
      <c r="D12" s="11"/>
    </row>
    <row r="13" spans="1:4" x14ac:dyDescent="0.25">
      <c r="A13" s="9" t="s">
        <v>6</v>
      </c>
      <c r="B13" s="10">
        <f>B4+B6+B8+B12+B10</f>
        <v>1163239.3799999999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53" t="s">
        <v>26</v>
      </c>
      <c r="D1" s="5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52" t="s">
        <v>7</v>
      </c>
      <c r="B3" s="52"/>
      <c r="C3" s="52"/>
      <c r="D3" s="52"/>
    </row>
    <row r="4" spans="1:4" ht="15.75" x14ac:dyDescent="0.25">
      <c r="A4" s="19">
        <v>45473</v>
      </c>
      <c r="B4" s="22">
        <v>273381.09999999998</v>
      </c>
      <c r="C4" s="20"/>
      <c r="D4" s="21"/>
    </row>
    <row r="5" spans="1:4" x14ac:dyDescent="0.25">
      <c r="A5" s="9" t="s">
        <v>6</v>
      </c>
      <c r="B5" s="26">
        <f>B4</f>
        <v>273381.09999999998</v>
      </c>
      <c r="C5" s="11"/>
      <c r="D5" s="11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2024-07-10T14:11:42Z</dcterms:modified>
</cp:coreProperties>
</file>