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4\"/>
    </mc:Choice>
  </mc:AlternateContent>
  <xr:revisionPtr revIDLastSave="0" documentId="13_ncr:1_{4B2056F1-DBF8-4F2E-91AB-91F045D8B9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1" l="1"/>
  <c r="B43" i="1"/>
  <c r="B56" i="1" s="1"/>
  <c r="B8" i="5" l="1"/>
  <c r="B47" i="1"/>
  <c r="B8" i="4"/>
  <c r="B5" i="7"/>
  <c r="B13" i="6" l="1"/>
</calcChain>
</file>

<file path=xl/sharedStrings.xml><?xml version="1.0" encoding="utf-8"?>
<sst xmlns="http://schemas.openxmlformats.org/spreadsheetml/2006/main" count="147" uniqueCount="96">
  <si>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</si>
  <si>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</si>
  <si>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</si>
  <si>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</si>
  <si>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</si>
  <si>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</si>
  <si>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</si>
  <si>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</si>
  <si>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</si>
  <si>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</si>
  <si>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</si>
  <si>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</si>
  <si>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</si>
  <si>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Проект "Психологическая помощь семьям"</t>
  </si>
  <si>
    <t>Проект "Юридическая помощь семьям"</t>
  </si>
  <si>
    <t>Прочие волонтерские проекты</t>
  </si>
  <si>
    <t>Оплата медицинских препаратов и медицинских расходных материалов</t>
  </si>
  <si>
    <t>Оплата операции в ООО "ИНСТИТУТ ВРОЖДЁННЫХ ЗАБОЛЕВАНИЙ ЧЕЛЮСТНОЛИЦЕВОЙ ОБЛАСТИ"</t>
  </si>
  <si>
    <t>Оплата генетического анализа</t>
  </si>
  <si>
    <t>Оплата курса реабилитации в РЦ «Преодоление»</t>
  </si>
  <si>
    <t>Оплата айтрекера</t>
  </si>
  <si>
    <t>Оплата курса реабилитации в РЦ «Арисс"</t>
  </si>
  <si>
    <t>Оплата лечения в РДКБ им. Пирогова</t>
  </si>
  <si>
    <t>Орипов Мухаммад</t>
  </si>
  <si>
    <t>Оплата операции СДР в НИКИ педиатрии им.ак.Вельтищева (Пирогова)</t>
  </si>
  <si>
    <t>Оплата мед. оборудования и мед. расходных материалов</t>
  </si>
  <si>
    <t>Оплата курса реабилитации в РЦ «Янтарь»</t>
  </si>
  <si>
    <t>Вавилов Кирилл</t>
  </si>
  <si>
    <t>Оплата курса реабилитации в РЦ «Прогноз»</t>
  </si>
  <si>
    <t xml:space="preserve"> Программа «Адресная помощь» – май 2024</t>
  </si>
  <si>
    <t xml:space="preserve"> Программа «Системная помощь» – май 2024</t>
  </si>
  <si>
    <t xml:space="preserve"> Программа «Коробка храбрости» –  май 2024</t>
  </si>
  <si>
    <t xml:space="preserve"> Программа «Помощь семьям с тяжелобольными детьми» –   май 2024</t>
  </si>
  <si>
    <t xml:space="preserve"> Программа «Уроки доброты» –  май 2024</t>
  </si>
  <si>
    <t>Расходы на мероприятия</t>
  </si>
  <si>
    <t>Волонтерское отделение г.Хабаровск</t>
  </si>
  <si>
    <t>Оплата  за транспортное обслуживание за: 01.06.2024г. Ярославль - Москва - Ярославль</t>
  </si>
  <si>
    <t>Ярославская областная детская клиническая больница</t>
  </si>
  <si>
    <t>Оплата линз</t>
  </si>
  <si>
    <t xml:space="preserve">Костылева Светлана </t>
  </si>
  <si>
    <t>Болгов Александр</t>
  </si>
  <si>
    <t>Оплата имплантов для операции</t>
  </si>
  <si>
    <t>Осотова Арина</t>
  </si>
  <si>
    <t>Оплата лечения в Институте медицинских технологий</t>
  </si>
  <si>
    <t>Безруков Денис</t>
  </si>
  <si>
    <t xml:space="preserve">Камалиева Алиса </t>
  </si>
  <si>
    <t>Дубан Игорь</t>
  </si>
  <si>
    <t>Оплата обследования в НПЦ Войно-Ясенецкого</t>
  </si>
  <si>
    <t xml:space="preserve">Солодовников Даниил </t>
  </si>
  <si>
    <t xml:space="preserve">Почхуа Темур </t>
  </si>
  <si>
    <t>Оплата спец.питания</t>
  </si>
  <si>
    <t>Овсянников Тимофей</t>
  </si>
  <si>
    <t>Постнов Павел</t>
  </si>
  <si>
    <t xml:space="preserve">Соколов Алексей </t>
  </si>
  <si>
    <t>Оплата операции в Ильинской больнице</t>
  </si>
  <si>
    <t>Сгожева Ульяна</t>
  </si>
  <si>
    <t>Матвиенко Максим</t>
  </si>
  <si>
    <t xml:space="preserve">Осипов Иван </t>
  </si>
  <si>
    <t>Санне Николай</t>
  </si>
  <si>
    <t>Оплата мед.препаратов</t>
  </si>
  <si>
    <t>Землянская Наталья</t>
  </si>
  <si>
    <t xml:space="preserve">Стопчинский Александр </t>
  </si>
  <si>
    <t xml:space="preserve">Максименко Ольга </t>
  </si>
  <si>
    <t>Бороздин Михаил</t>
  </si>
  <si>
    <t>Курьянова Елизавета</t>
  </si>
  <si>
    <t>Варапанов Алексей</t>
  </si>
  <si>
    <t>Оплата ТСР (кресло-коляска)</t>
  </si>
  <si>
    <t>Полихова Полина</t>
  </si>
  <si>
    <t>Бондаренко Сергей</t>
  </si>
  <si>
    <t>Корниенко Павел</t>
  </si>
  <si>
    <t>Оплата лечения в Universitats Kinderspital Zurich</t>
  </si>
  <si>
    <t>Хайдаров Радик</t>
  </si>
  <si>
    <t>Оплата курса реабилитации в Школа АФК Добежиных</t>
  </si>
  <si>
    <t>Грицутина Валерия</t>
  </si>
  <si>
    <t>Оплата реабилитации в Клинике института мозга</t>
  </si>
  <si>
    <t>Кузиев Тимур</t>
  </si>
  <si>
    <t>Оплата курса реабилитации в МЦ «Юность»</t>
  </si>
  <si>
    <t>Кузнецова Ксения</t>
  </si>
  <si>
    <t xml:space="preserve">Полищук Максим </t>
  </si>
  <si>
    <t>Ширкаева Любовь</t>
  </si>
  <si>
    <t xml:space="preserve">Морозюк Дмитрий </t>
  </si>
  <si>
    <t>Хатыпова Валерия</t>
  </si>
  <si>
    <t>Лазарев Никита</t>
  </si>
  <si>
    <t xml:space="preserve">Спиридонова Арина </t>
  </si>
  <si>
    <t>Оплата курса реабилитации в РЦ «Реацентр Ярославль»</t>
  </si>
  <si>
    <t>Федоркова Таисия</t>
  </si>
  <si>
    <t>Солодовникова Анна</t>
  </si>
  <si>
    <t>Гришаев Константин</t>
  </si>
  <si>
    <t>Оплата операции в Universitatsklinikum Munster</t>
  </si>
  <si>
    <t>Абакумова Валерия</t>
  </si>
  <si>
    <t xml:space="preserve">Оплата курса реабилитации в РЦ "Сергиевские минеральные воды" </t>
  </si>
  <si>
    <t>Катунин Сергей</t>
  </si>
  <si>
    <t>Вечканова Юлия</t>
  </si>
  <si>
    <t>Оплата курса реабилитации в МЦ "Сакура"</t>
  </si>
  <si>
    <t>Оплата курса реабилитации в РЦ "Логопед-Профи"</t>
  </si>
  <si>
    <t>Мананков Ярослав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</si>
</sst>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14" fontId="8" fillId="3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7" fillId="0" borderId="1" xfId="0" applyFont="1" applyBorder="1"/>
    <xf numFmtId="4" fontId="0" fillId="0" borderId="4" xfId="0" applyNumberFormat="1" applyBorder="1" applyAlignment="1">
      <alignment horizontal="right" vertical="top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4" fontId="9" fillId="4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4" fontId="6" fillId="4" borderId="4" xfId="0" applyNumberFormat="1" applyFont="1" applyFill="1" applyBorder="1" applyAlignment="1">
      <alignment horizontal="right" vertical="top" wrapText="1"/>
    </xf>
    <xf numFmtId="4" fontId="6" fillId="4" borderId="4" xfId="0" applyNumberFormat="1" applyFont="1" applyFill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0" fontId="0" fillId="4" borderId="0" xfId="0" applyFill="1"/>
    <xf numFmtId="4" fontId="0" fillId="4" borderId="0" xfId="0" applyNumberFormat="1" applyFill="1"/>
    <xf numFmtId="0" fontId="1" fillId="0" borderId="1" xfId="0" applyFont="1" applyBorder="1" applyAlignment="1">
      <alignment horizontal="center" vertical="center"/>
    </xf>
    <xf numFmtId="4" fontId="0" fillId="4" borderId="0" xfId="0" applyNumberFormat="1" applyFill="1" applyAlignment="1">
      <alignment horizontal="right" vertical="top"/>
    </xf>
    <xf numFmtId="14" fontId="8" fillId="4" borderId="8" xfId="0" applyNumberFormat="1" applyFont="1" applyFill="1" applyBorder="1" applyAlignment="1">
      <alignment horizontal="center" wrapText="1"/>
    </xf>
    <xf numFmtId="4" fontId="8" fillId="4" borderId="8" xfId="0" applyNumberFormat="1" applyFont="1" applyFill="1" applyBorder="1" applyAlignment="1">
      <alignment wrapText="1"/>
    </xf>
    <xf numFmtId="0" fontId="1" fillId="4" borderId="8" xfId="0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10" fillId="0" borderId="1" xfId="0" applyNumberFormat="1" applyFont="1" applyBorder="1" applyAlignment="1">
      <alignment horizontal="right" vertical="center"/>
    </xf>
    <xf numFmtId="4" fontId="11" fillId="4" borderId="1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14" fontId="2" fillId="0" borderId="1" xfId="0" applyNumberFormat="1" applyFont="1" applyBorder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12" fillId="4" borderId="1" xfId="0" applyFont="1" applyFill="1" applyBorder="1" applyAlignment="1">
      <alignment horizontal="right" vertical="center"/>
    </xf>
    <xf numFmtId="14" fontId="8" fillId="3" borderId="1" xfId="0" applyNumberFormat="1" applyFont="1" applyFill="1" applyBorder="1" applyAlignment="1">
      <alignment horizontal="center" wrapText="1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center"/>
    </xf>
    <xf numFmtId="14" fontId="2" fillId="4" borderId="1" xfId="0" applyNumberFormat="1" applyFont="1" applyFill="1" applyBorder="1" applyAlignment="1">
      <alignment horizontal="left" vertical="center" wrapText="1"/>
    </xf>
    <xf numFmtId="14" fontId="10" fillId="4" borderId="1" xfId="0" applyNumberFormat="1" applyFont="1" applyFill="1" applyBorder="1"/>
    <xf numFmtId="4" fontId="11" fillId="4" borderId="1" xfId="0" applyNumberFormat="1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14" fontId="2" fillId="4" borderId="7" xfId="0" applyNumberFormat="1" applyFont="1" applyFill="1" applyBorder="1" applyAlignment="1">
      <alignment horizontal="left" vertical="center" wrapText="1"/>
    </xf>
    <xf numFmtId="4" fontId="10" fillId="4" borderId="1" xfId="0" applyNumberFormat="1" applyFont="1" applyFill="1" applyBorder="1" applyAlignment="1">
      <alignment horizontal="right" vertical="center"/>
    </xf>
    <xf numFmtId="14" fontId="10" fillId="4" borderId="1" xfId="0" applyNumberFormat="1" applyFont="1" applyFill="1" applyBorder="1" applyAlignment="1">
      <alignment vertical="center"/>
    </xf>
    <xf numFmtId="14" fontId="8" fillId="4" borderId="1" xfId="0" applyNumberFormat="1" applyFont="1" applyFill="1" applyBorder="1" applyAlignment="1">
      <alignment horizontal="center" vertical="top" wrapText="1"/>
    </xf>
    <xf numFmtId="4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0"/>
  <sheetViews>
    <sheetView tabSelected="1" zoomScaleNormal="100" workbookViewId="0">
      <selection activeCell="F51" sqref="F51"/>
    </sheetView>
  </sheetViews>
  <sheetFormatPr defaultRowHeight="15" x14ac:dyDescent="0.25"/>
  <cols>
    <col min="1" max="1" width="20.140625" style="15" customWidth="1"/>
    <col min="2" max="2" width="23" style="15" customWidth="1"/>
    <col min="3" max="3" width="49.85546875" style="15" customWidth="1"/>
    <col min="4" max="4" width="34" style="15" customWidth="1"/>
    <col min="5" max="5" width="18.28515625" style="15" customWidth="1"/>
    <col min="6" max="6" width="20" style="15" customWidth="1"/>
    <col min="7" max="7" width="9.140625" style="15"/>
    <col min="8" max="8" width="16.5703125" style="15" customWidth="1"/>
    <col min="9" max="9" width="12.42578125" style="15" bestFit="1" customWidth="1"/>
    <col min="10" max="16384" width="9.140625" style="15"/>
  </cols>
  <sheetData>
    <row r="1" spans="1:6" ht="104.25" customHeight="1" x14ac:dyDescent="0.35">
      <c r="C1" s="40" t="s">
        <v>29</v>
      </c>
      <c r="D1" s="41"/>
    </row>
    <row r="2" spans="1:6" ht="15.75" x14ac:dyDescent="0.25">
      <c r="A2" s="8" t="s">
        <v>0</v>
      </c>
      <c r="B2" s="8" t="s">
        <v>1</v>
      </c>
      <c r="C2" s="8" t="s">
        <v>2</v>
      </c>
      <c r="D2" s="8" t="s">
        <v>4</v>
      </c>
    </row>
    <row r="3" spans="1:6" x14ac:dyDescent="0.25">
      <c r="A3" s="42" t="s">
        <v>3</v>
      </c>
      <c r="B3" s="42"/>
      <c r="C3" s="42"/>
      <c r="D3" s="42"/>
    </row>
    <row r="4" spans="1:6" x14ac:dyDescent="0.25">
      <c r="A4" s="43">
        <v>45419</v>
      </c>
      <c r="B4" s="44">
        <v>332640</v>
      </c>
      <c r="C4" s="45" t="s">
        <v>19</v>
      </c>
      <c r="D4" s="45" t="s">
        <v>39</v>
      </c>
    </row>
    <row r="5" spans="1:6" x14ac:dyDescent="0.25">
      <c r="A5" s="43">
        <v>45419</v>
      </c>
      <c r="B5" s="44">
        <v>375000</v>
      </c>
      <c r="C5" s="45" t="s">
        <v>26</v>
      </c>
      <c r="D5" s="45" t="s">
        <v>40</v>
      </c>
    </row>
    <row r="6" spans="1:6" customFormat="1" ht="31.5" customHeight="1" x14ac:dyDescent="0.25">
      <c r="A6" s="43">
        <v>45419</v>
      </c>
      <c r="B6" s="44">
        <v>57100</v>
      </c>
      <c r="C6" s="45" t="s">
        <v>43</v>
      </c>
      <c r="D6" s="45" t="s">
        <v>44</v>
      </c>
      <c r="E6" s="15"/>
      <c r="F6" s="15"/>
    </row>
    <row r="7" spans="1:6" customFormat="1" ht="21.75" customHeight="1" x14ac:dyDescent="0.25">
      <c r="A7" s="43">
        <v>45419</v>
      </c>
      <c r="B7" s="44">
        <v>96200</v>
      </c>
      <c r="C7" s="45" t="s">
        <v>18</v>
      </c>
      <c r="D7" s="45" t="s">
        <v>45</v>
      </c>
      <c r="E7" s="15"/>
      <c r="F7" s="15"/>
    </row>
    <row r="8" spans="1:6" customFormat="1" ht="24" customHeight="1" x14ac:dyDescent="0.25">
      <c r="A8" s="43">
        <v>45419</v>
      </c>
      <c r="B8" s="44">
        <v>556500</v>
      </c>
      <c r="C8" s="45" t="s">
        <v>10</v>
      </c>
      <c r="D8" s="45" t="s">
        <v>46</v>
      </c>
      <c r="E8" s="15"/>
      <c r="F8" s="15"/>
    </row>
    <row r="9" spans="1:6" customFormat="1" ht="22.5" customHeight="1" x14ac:dyDescent="0.25">
      <c r="A9" s="43">
        <v>45419</v>
      </c>
      <c r="B9" s="44">
        <v>19000</v>
      </c>
      <c r="C9" s="45" t="s">
        <v>47</v>
      </c>
      <c r="D9" s="45" t="s">
        <v>48</v>
      </c>
      <c r="E9" s="15"/>
      <c r="F9" s="15"/>
    </row>
    <row r="10" spans="1:6" customFormat="1" ht="26.25" customHeight="1" x14ac:dyDescent="0.25">
      <c r="A10" s="43">
        <v>45419</v>
      </c>
      <c r="B10" s="44">
        <v>100000</v>
      </c>
      <c r="C10" s="45" t="s">
        <v>21</v>
      </c>
      <c r="D10" s="45" t="s">
        <v>49</v>
      </c>
      <c r="E10" s="15"/>
      <c r="F10" s="15"/>
    </row>
    <row r="11" spans="1:6" customFormat="1" ht="26.25" customHeight="1" x14ac:dyDescent="0.25">
      <c r="A11" s="43">
        <v>45419</v>
      </c>
      <c r="B11" s="44">
        <v>735000</v>
      </c>
      <c r="C11" s="45" t="s">
        <v>10</v>
      </c>
      <c r="D11" s="45" t="s">
        <v>52</v>
      </c>
      <c r="E11" s="15"/>
      <c r="F11" s="15"/>
    </row>
    <row r="12" spans="1:6" customFormat="1" ht="28.5" customHeight="1" x14ac:dyDescent="0.25">
      <c r="A12" s="43">
        <v>45419</v>
      </c>
      <c r="B12" s="44">
        <v>367500</v>
      </c>
      <c r="C12" s="45" t="s">
        <v>10</v>
      </c>
      <c r="D12" s="45" t="s">
        <v>53</v>
      </c>
      <c r="E12" s="15"/>
      <c r="F12" s="15"/>
    </row>
    <row r="13" spans="1:6" customFormat="1" ht="26.25" customHeight="1" x14ac:dyDescent="0.25">
      <c r="A13" s="43">
        <v>45420</v>
      </c>
      <c r="B13" s="44">
        <v>566225</v>
      </c>
      <c r="C13" s="45" t="s">
        <v>22</v>
      </c>
      <c r="D13" s="45" t="s">
        <v>23</v>
      </c>
      <c r="E13" s="15"/>
      <c r="F13" s="15"/>
    </row>
    <row r="14" spans="1:6" customFormat="1" ht="26.25" customHeight="1" x14ac:dyDescent="0.25">
      <c r="A14" s="43">
        <v>45420</v>
      </c>
      <c r="B14" s="44">
        <v>2347896.14</v>
      </c>
      <c r="C14" s="45" t="s">
        <v>54</v>
      </c>
      <c r="D14" s="45" t="s">
        <v>55</v>
      </c>
      <c r="E14" s="15"/>
      <c r="F14" s="15"/>
    </row>
    <row r="15" spans="1:6" customFormat="1" ht="24.75" customHeight="1" x14ac:dyDescent="0.25">
      <c r="A15" s="43">
        <v>45420</v>
      </c>
      <c r="B15" s="44">
        <v>40000</v>
      </c>
      <c r="C15" s="45" t="s">
        <v>21</v>
      </c>
      <c r="D15" s="45" t="s">
        <v>56</v>
      </c>
      <c r="E15" s="15"/>
      <c r="F15" s="16"/>
    </row>
    <row r="16" spans="1:6" customFormat="1" ht="21" customHeight="1" x14ac:dyDescent="0.25">
      <c r="A16" s="43">
        <v>45420</v>
      </c>
      <c r="B16" s="44">
        <v>120000</v>
      </c>
      <c r="C16" s="45" t="s">
        <v>21</v>
      </c>
      <c r="D16" s="45" t="s">
        <v>57</v>
      </c>
      <c r="E16" s="15"/>
      <c r="F16" s="16"/>
    </row>
    <row r="17" spans="1:6" customFormat="1" ht="24.75" customHeight="1" x14ac:dyDescent="0.25">
      <c r="A17" s="43">
        <v>45420</v>
      </c>
      <c r="B17" s="44">
        <v>53000</v>
      </c>
      <c r="C17" s="45" t="s">
        <v>18</v>
      </c>
      <c r="D17" s="45" t="s">
        <v>58</v>
      </c>
      <c r="E17" s="15"/>
      <c r="F17" s="16"/>
    </row>
    <row r="18" spans="1:6" customFormat="1" ht="30" customHeight="1" x14ac:dyDescent="0.25">
      <c r="A18" s="43">
        <v>45426</v>
      </c>
      <c r="B18" s="44">
        <v>367500</v>
      </c>
      <c r="C18" s="45" t="s">
        <v>10</v>
      </c>
      <c r="D18" s="45" t="s">
        <v>61</v>
      </c>
      <c r="E18" s="15"/>
      <c r="F18" s="16"/>
    </row>
    <row r="19" spans="1:6" customFormat="1" ht="26.25" customHeight="1" x14ac:dyDescent="0.25">
      <c r="A19" s="43">
        <v>45426</v>
      </c>
      <c r="B19" s="44">
        <v>367500</v>
      </c>
      <c r="C19" s="45" t="s">
        <v>10</v>
      </c>
      <c r="D19" s="45" t="s">
        <v>62</v>
      </c>
      <c r="E19" s="15"/>
      <c r="F19" s="16"/>
    </row>
    <row r="20" spans="1:6" customFormat="1" ht="27.75" customHeight="1" x14ac:dyDescent="0.25">
      <c r="A20" s="43">
        <v>45426</v>
      </c>
      <c r="B20" s="44">
        <v>367500</v>
      </c>
      <c r="C20" s="45" t="s">
        <v>10</v>
      </c>
      <c r="D20" s="45" t="s">
        <v>63</v>
      </c>
      <c r="E20" s="15"/>
      <c r="F20" s="15"/>
    </row>
    <row r="21" spans="1:6" customFormat="1" ht="27.75" customHeight="1" x14ac:dyDescent="0.25">
      <c r="A21" s="43">
        <v>45426</v>
      </c>
      <c r="B21" s="44">
        <v>665280</v>
      </c>
      <c r="C21" s="45" t="s">
        <v>19</v>
      </c>
      <c r="D21" s="45" t="s">
        <v>65</v>
      </c>
      <c r="E21" s="15"/>
      <c r="F21" s="15"/>
    </row>
    <row r="22" spans="1:6" customFormat="1" ht="27.75" customHeight="1" x14ac:dyDescent="0.25">
      <c r="A22" s="43">
        <v>45432</v>
      </c>
      <c r="B22" s="44">
        <v>150000</v>
      </c>
      <c r="C22" s="45" t="s">
        <v>18</v>
      </c>
      <c r="D22" s="45" t="s">
        <v>68</v>
      </c>
      <c r="E22" s="15"/>
      <c r="F22" s="15"/>
    </row>
    <row r="23" spans="1:6" customFormat="1" ht="27.75" customHeight="1" x14ac:dyDescent="0.25">
      <c r="A23" s="43">
        <v>45433</v>
      </c>
      <c r="B23" s="44">
        <v>367500</v>
      </c>
      <c r="C23" s="45" t="s">
        <v>10</v>
      </c>
      <c r="D23" s="45" t="s">
        <v>69</v>
      </c>
      <c r="E23" s="15"/>
      <c r="F23" s="15"/>
    </row>
    <row r="24" spans="1:6" customFormat="1" ht="27.75" customHeight="1" x14ac:dyDescent="0.25">
      <c r="A24" s="43">
        <v>45433</v>
      </c>
      <c r="B24" s="44">
        <v>151200</v>
      </c>
      <c r="C24" s="45" t="s">
        <v>90</v>
      </c>
      <c r="D24" s="45" t="s">
        <v>91</v>
      </c>
      <c r="E24" s="15"/>
      <c r="F24" s="15"/>
    </row>
    <row r="25" spans="1:6" customFormat="1" ht="27.75" customHeight="1" x14ac:dyDescent="0.25">
      <c r="A25" s="43">
        <v>45433</v>
      </c>
      <c r="B25" s="44">
        <v>349100</v>
      </c>
      <c r="C25" s="45" t="s">
        <v>93</v>
      </c>
      <c r="D25" s="45" t="s">
        <v>92</v>
      </c>
      <c r="E25" s="15"/>
      <c r="F25" s="15"/>
    </row>
    <row r="26" spans="1:6" customFormat="1" ht="27.75" customHeight="1" x14ac:dyDescent="0.25">
      <c r="A26" s="43">
        <v>45433</v>
      </c>
      <c r="B26" s="44">
        <v>303400</v>
      </c>
      <c r="C26" s="45" t="s">
        <v>94</v>
      </c>
      <c r="D26" s="45" t="s">
        <v>95</v>
      </c>
      <c r="E26" s="15"/>
      <c r="F26" s="15"/>
    </row>
    <row r="27" spans="1:6" customFormat="1" ht="27.75" customHeight="1" x14ac:dyDescent="0.25">
      <c r="A27" s="43">
        <v>45434</v>
      </c>
      <c r="B27" s="44">
        <v>5025040.0199999996</v>
      </c>
      <c r="C27" s="45" t="s">
        <v>70</v>
      </c>
      <c r="D27" s="45" t="s">
        <v>71</v>
      </c>
      <c r="E27" s="15"/>
      <c r="F27" s="15"/>
    </row>
    <row r="28" spans="1:6" customFormat="1" ht="29.25" customHeight="1" x14ac:dyDescent="0.25">
      <c r="A28" s="43">
        <v>45434</v>
      </c>
      <c r="B28" s="44">
        <v>264320</v>
      </c>
      <c r="C28" s="45" t="s">
        <v>72</v>
      </c>
      <c r="D28" s="45" t="s">
        <v>73</v>
      </c>
      <c r="E28" s="15"/>
      <c r="F28" s="15"/>
    </row>
    <row r="29" spans="1:6" customFormat="1" ht="28.5" customHeight="1" x14ac:dyDescent="0.25">
      <c r="A29" s="43">
        <v>45439</v>
      </c>
      <c r="B29" s="44">
        <v>504000</v>
      </c>
      <c r="C29" s="45" t="s">
        <v>74</v>
      </c>
      <c r="D29" s="45" t="s">
        <v>75</v>
      </c>
      <c r="E29" s="15"/>
      <c r="F29" s="15"/>
    </row>
    <row r="30" spans="1:6" customFormat="1" ht="29.25" customHeight="1" x14ac:dyDescent="0.25">
      <c r="A30" s="43">
        <v>45440</v>
      </c>
      <c r="B30" s="44">
        <v>100300</v>
      </c>
      <c r="C30" s="45" t="s">
        <v>76</v>
      </c>
      <c r="D30" s="45" t="s">
        <v>77</v>
      </c>
      <c r="E30" s="15"/>
      <c r="F30" s="15"/>
    </row>
    <row r="31" spans="1:6" customFormat="1" ht="22.5" customHeight="1" x14ac:dyDescent="0.25">
      <c r="A31" s="43">
        <v>45440</v>
      </c>
      <c r="B31" s="44">
        <v>437220</v>
      </c>
      <c r="C31" s="45" t="s">
        <v>19</v>
      </c>
      <c r="D31" s="45" t="s">
        <v>78</v>
      </c>
      <c r="E31" s="15"/>
      <c r="F31" s="15"/>
    </row>
    <row r="32" spans="1:6" customFormat="1" ht="31.5" customHeight="1" x14ac:dyDescent="0.25">
      <c r="A32" s="43">
        <v>45440</v>
      </c>
      <c r="B32" s="44">
        <v>328475</v>
      </c>
      <c r="C32" s="45" t="s">
        <v>22</v>
      </c>
      <c r="D32" s="45" t="s">
        <v>23</v>
      </c>
      <c r="E32" s="15"/>
      <c r="F32" s="15"/>
    </row>
    <row r="33" spans="1:7" customFormat="1" ht="23.25" customHeight="1" x14ac:dyDescent="0.25">
      <c r="A33" s="43">
        <v>45440</v>
      </c>
      <c r="B33" s="44">
        <v>750000</v>
      </c>
      <c r="C33" s="45" t="s">
        <v>26</v>
      </c>
      <c r="D33" s="45" t="s">
        <v>79</v>
      </c>
      <c r="E33" s="15"/>
      <c r="F33" s="15"/>
    </row>
    <row r="34" spans="1:7" customFormat="1" ht="39.75" customHeight="1" x14ac:dyDescent="0.25">
      <c r="A34" s="43">
        <v>45440</v>
      </c>
      <c r="B34" s="44">
        <v>363500</v>
      </c>
      <c r="C34" s="45" t="s">
        <v>17</v>
      </c>
      <c r="D34" s="45" t="s">
        <v>80</v>
      </c>
      <c r="E34" s="15"/>
      <c r="F34" s="15"/>
    </row>
    <row r="35" spans="1:7" customFormat="1" ht="31.5" customHeight="1" x14ac:dyDescent="0.25">
      <c r="A35" s="43">
        <v>45440</v>
      </c>
      <c r="B35" s="44">
        <v>44000</v>
      </c>
      <c r="C35" s="45" t="s">
        <v>76</v>
      </c>
      <c r="D35" s="45" t="s">
        <v>77</v>
      </c>
      <c r="E35" s="15"/>
      <c r="F35" s="15"/>
    </row>
    <row r="36" spans="1:7" customFormat="1" ht="31.5" customHeight="1" x14ac:dyDescent="0.25">
      <c r="A36" s="43">
        <v>45441</v>
      </c>
      <c r="B36" s="44">
        <v>390015.65</v>
      </c>
      <c r="C36" s="45" t="s">
        <v>24</v>
      </c>
      <c r="D36" s="45" t="s">
        <v>81</v>
      </c>
      <c r="E36" s="15"/>
      <c r="F36" s="15"/>
    </row>
    <row r="37" spans="1:7" customFormat="1" ht="27.75" customHeight="1" x14ac:dyDescent="0.25">
      <c r="A37" s="43">
        <v>45441</v>
      </c>
      <c r="B37" s="44">
        <v>735000</v>
      </c>
      <c r="C37" s="45" t="s">
        <v>10</v>
      </c>
      <c r="D37" s="45" t="s">
        <v>82</v>
      </c>
      <c r="E37" s="15"/>
      <c r="F37" s="15"/>
    </row>
    <row r="38" spans="1:7" customFormat="1" ht="24.75" customHeight="1" x14ac:dyDescent="0.25">
      <c r="A38" s="43">
        <v>45441</v>
      </c>
      <c r="B38" s="44">
        <v>199100</v>
      </c>
      <c r="C38" s="45" t="s">
        <v>28</v>
      </c>
      <c r="D38" s="45" t="s">
        <v>83</v>
      </c>
      <c r="E38" s="15"/>
      <c r="F38" s="15"/>
    </row>
    <row r="39" spans="1:7" customFormat="1" ht="31.5" customHeight="1" x14ac:dyDescent="0.25">
      <c r="A39" s="43">
        <v>45441</v>
      </c>
      <c r="B39" s="44">
        <v>89800</v>
      </c>
      <c r="C39" s="45" t="s">
        <v>84</v>
      </c>
      <c r="D39" s="45" t="s">
        <v>85</v>
      </c>
      <c r="E39" s="15"/>
      <c r="F39" s="15"/>
    </row>
    <row r="40" spans="1:7" customFormat="1" ht="31.5" customHeight="1" x14ac:dyDescent="0.25">
      <c r="A40" s="43">
        <v>45441</v>
      </c>
      <c r="B40" s="44">
        <v>38000</v>
      </c>
      <c r="C40" s="45" t="s">
        <v>18</v>
      </c>
      <c r="D40" s="45" t="s">
        <v>86</v>
      </c>
      <c r="E40" s="15"/>
      <c r="F40" s="15"/>
    </row>
    <row r="41" spans="1:7" customFormat="1" ht="27" customHeight="1" x14ac:dyDescent="0.25">
      <c r="A41" s="43">
        <v>45442</v>
      </c>
      <c r="B41" s="44">
        <v>490000</v>
      </c>
      <c r="C41" s="45" t="s">
        <v>10</v>
      </c>
      <c r="D41" s="45" t="s">
        <v>87</v>
      </c>
      <c r="E41" s="15"/>
      <c r="F41" s="15"/>
    </row>
    <row r="42" spans="1:7" customFormat="1" ht="27" customHeight="1" x14ac:dyDescent="0.25">
      <c r="A42" s="43">
        <v>45443</v>
      </c>
      <c r="B42" s="44">
        <v>4897135</v>
      </c>
      <c r="C42" s="45" t="s">
        <v>88</v>
      </c>
      <c r="D42" s="45" t="s">
        <v>89</v>
      </c>
      <c r="E42" s="15"/>
      <c r="F42" s="15"/>
    </row>
    <row r="43" spans="1:7" customFormat="1" ht="33.75" customHeight="1" x14ac:dyDescent="0.25">
      <c r="A43" s="46" t="s">
        <v>5</v>
      </c>
      <c r="B43" s="47">
        <f>SUM(B4:B42)</f>
        <v>23510946.809999999</v>
      </c>
      <c r="C43" s="47"/>
      <c r="D43" s="47"/>
      <c r="E43" s="15"/>
      <c r="F43" s="16"/>
      <c r="G43" s="24"/>
    </row>
    <row r="44" spans="1:7" customFormat="1" ht="33.75" customHeight="1" x14ac:dyDescent="0.25">
      <c r="A44" s="48" t="s">
        <v>8</v>
      </c>
      <c r="B44" s="49"/>
      <c r="C44" s="49"/>
      <c r="D44" s="50"/>
      <c r="E44" s="15"/>
      <c r="F44" s="15"/>
      <c r="G44" s="24"/>
    </row>
    <row r="45" spans="1:7" customFormat="1" ht="18.75" customHeight="1" x14ac:dyDescent="0.25">
      <c r="A45" s="43">
        <v>45396</v>
      </c>
      <c r="B45" s="44">
        <v>492500</v>
      </c>
      <c r="C45" s="45" t="s">
        <v>20</v>
      </c>
      <c r="D45" s="51" t="s">
        <v>64</v>
      </c>
      <c r="E45" s="15"/>
      <c r="F45" s="15"/>
      <c r="G45" s="24"/>
    </row>
    <row r="46" spans="1:7" customFormat="1" ht="18.75" customHeight="1" x14ac:dyDescent="0.25">
      <c r="A46" s="43">
        <v>45399</v>
      </c>
      <c r="B46" s="44">
        <v>414940</v>
      </c>
      <c r="C46" s="45" t="s">
        <v>66</v>
      </c>
      <c r="D46" s="51" t="s">
        <v>67</v>
      </c>
      <c r="E46" s="15"/>
      <c r="F46" s="15"/>
      <c r="G46" s="24"/>
    </row>
    <row r="47" spans="1:7" customFormat="1" ht="33.75" customHeight="1" x14ac:dyDescent="0.25">
      <c r="A47" s="46" t="s">
        <v>5</v>
      </c>
      <c r="B47" s="52">
        <f>SUM(B45:B46)</f>
        <v>907440</v>
      </c>
      <c r="C47" s="52"/>
      <c r="D47" s="52"/>
      <c r="E47" s="15"/>
      <c r="F47" s="16"/>
      <c r="G47" s="24"/>
    </row>
    <row r="48" spans="1:7" customFormat="1" ht="33.75" customHeight="1" x14ac:dyDescent="0.25">
      <c r="A48" s="48" t="s">
        <v>16</v>
      </c>
      <c r="B48" s="49"/>
      <c r="C48" s="49"/>
      <c r="D48" s="50"/>
      <c r="E48" s="15"/>
      <c r="F48" s="15"/>
      <c r="G48" s="24"/>
    </row>
    <row r="49" spans="1:12" customFormat="1" ht="33.75" customHeight="1" x14ac:dyDescent="0.25">
      <c r="A49" s="43">
        <v>45388</v>
      </c>
      <c r="B49" s="44">
        <v>19000</v>
      </c>
      <c r="C49" s="45" t="s">
        <v>38</v>
      </c>
      <c r="D49" s="51" t="s">
        <v>27</v>
      </c>
      <c r="E49" s="15"/>
      <c r="F49" s="15"/>
      <c r="G49" s="24"/>
    </row>
    <row r="50" spans="1:12" customFormat="1" ht="26.25" customHeight="1" x14ac:dyDescent="0.25">
      <c r="A50" s="43">
        <v>45419</v>
      </c>
      <c r="B50" s="44">
        <v>1573800</v>
      </c>
      <c r="C50" s="45" t="s">
        <v>41</v>
      </c>
      <c r="D50" s="51" t="s">
        <v>42</v>
      </c>
      <c r="E50" s="15"/>
      <c r="F50" s="15"/>
      <c r="G50" s="24"/>
    </row>
    <row r="51" spans="1:12" customFormat="1" ht="18.75" customHeight="1" x14ac:dyDescent="0.25">
      <c r="A51" s="43">
        <v>45419</v>
      </c>
      <c r="B51" s="44">
        <v>125928</v>
      </c>
      <c r="C51" s="45" t="s">
        <v>50</v>
      </c>
      <c r="D51" s="51" t="s">
        <v>51</v>
      </c>
      <c r="E51" s="15"/>
      <c r="F51" s="15"/>
      <c r="G51" s="24"/>
    </row>
    <row r="52" spans="1:12" customFormat="1" ht="18.75" customHeight="1" x14ac:dyDescent="0.25">
      <c r="A52" s="43">
        <v>45420</v>
      </c>
      <c r="B52" s="44">
        <v>344412</v>
      </c>
      <c r="C52" s="45" t="s">
        <v>59</v>
      </c>
      <c r="D52" s="51" t="s">
        <v>60</v>
      </c>
      <c r="E52" s="15"/>
      <c r="F52" s="15"/>
      <c r="G52" s="24"/>
    </row>
    <row r="53" spans="1:12" customFormat="1" ht="33.75" customHeight="1" x14ac:dyDescent="0.25">
      <c r="A53" s="53" t="s">
        <v>5</v>
      </c>
      <c r="B53" s="52">
        <f>SUM(B49:B52)</f>
        <v>2063140</v>
      </c>
      <c r="C53" s="52"/>
      <c r="D53" s="52"/>
      <c r="E53" s="15"/>
      <c r="F53" s="16"/>
      <c r="G53" s="24"/>
    </row>
    <row r="54" spans="1:12" customFormat="1" x14ac:dyDescent="0.25">
      <c r="A54" s="35" t="s">
        <v>7</v>
      </c>
      <c r="B54" s="35"/>
      <c r="C54" s="35"/>
      <c r="D54" s="35"/>
      <c r="E54" s="15"/>
      <c r="F54" s="15"/>
      <c r="L54" t="s">
        <v>9</v>
      </c>
    </row>
    <row r="55" spans="1:12" customFormat="1" x14ac:dyDescent="0.25">
      <c r="A55" s="54">
        <v>45442</v>
      </c>
      <c r="B55" s="52">
        <v>1402604.2</v>
      </c>
      <c r="C55" s="7"/>
      <c r="D55" s="7"/>
      <c r="E55" s="15"/>
      <c r="F55" s="15"/>
    </row>
    <row r="56" spans="1:12" customFormat="1" x14ac:dyDescent="0.25">
      <c r="A56" s="9" t="s">
        <v>6</v>
      </c>
      <c r="B56" s="26">
        <f>B55+B53+B47+B43</f>
        <v>27884131.009999998</v>
      </c>
      <c r="C56" s="47"/>
      <c r="D56" s="55"/>
      <c r="E56" s="15"/>
      <c r="F56" s="15"/>
    </row>
    <row r="57" spans="1:12" x14ac:dyDescent="0.25">
      <c r="E57" s="16"/>
    </row>
    <row r="58" spans="1:12" x14ac:dyDescent="0.25">
      <c r="B58" s="18"/>
      <c r="C58" s="30"/>
      <c r="D58" s="30"/>
      <c r="E58" s="30"/>
      <c r="F58" s="30"/>
    </row>
    <row r="59" spans="1:12" x14ac:dyDescent="0.25">
      <c r="E59" s="16"/>
    </row>
    <row r="60" spans="1:12" x14ac:dyDescent="0.25">
      <c r="B60" s="16"/>
      <c r="E60" s="16"/>
    </row>
    <row r="61" spans="1:12" x14ac:dyDescent="0.25">
      <c r="B61" s="16"/>
      <c r="E61" s="16"/>
      <c r="F61" s="16"/>
    </row>
    <row r="62" spans="1:12" x14ac:dyDescent="0.25">
      <c r="C62" s="16"/>
      <c r="D62" s="16"/>
    </row>
    <row r="63" spans="1:12" x14ac:dyDescent="0.25">
      <c r="C63" s="16"/>
      <c r="D63" s="16"/>
      <c r="E63" s="16"/>
    </row>
    <row r="64" spans="1:12" x14ac:dyDescent="0.25">
      <c r="C64" s="16"/>
      <c r="D64" s="16"/>
    </row>
    <row r="65" spans="3:4" x14ac:dyDescent="0.25">
      <c r="C65" s="16"/>
      <c r="D65" s="16"/>
    </row>
    <row r="66" spans="3:4" x14ac:dyDescent="0.25">
      <c r="C66" s="16"/>
      <c r="D66" s="16"/>
    </row>
    <row r="67" spans="3:4" x14ac:dyDescent="0.25">
      <c r="D67" s="16"/>
    </row>
    <row r="68" spans="3:4" x14ac:dyDescent="0.25">
      <c r="D68" s="16"/>
    </row>
    <row r="69" spans="3:4" x14ac:dyDescent="0.25">
      <c r="D69" s="16"/>
    </row>
    <row r="70" spans="3:4" x14ac:dyDescent="0.25">
      <c r="D70" s="16"/>
    </row>
  </sheetData>
  <mergeCells count="6">
    <mergeCell ref="C58:F58"/>
    <mergeCell ref="C1:D1"/>
    <mergeCell ref="A54:D54"/>
    <mergeCell ref="A3:D3"/>
    <mergeCell ref="A44:D44"/>
    <mergeCell ref="A48:D4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9"/>
  <sheetViews>
    <sheetView workbookViewId="0">
      <selection activeCell="B7" sqref="B7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 x14ac:dyDescent="0.35">
      <c r="A1" s="34"/>
      <c r="B1" s="34"/>
      <c r="C1" s="31" t="s">
        <v>30</v>
      </c>
      <c r="D1" s="32"/>
    </row>
    <row r="2" spans="1:4" ht="15.75" x14ac:dyDescent="0.25">
      <c r="A2" s="17" t="s">
        <v>0</v>
      </c>
      <c r="B2" s="17" t="s">
        <v>1</v>
      </c>
      <c r="C2" s="17" t="s">
        <v>2</v>
      </c>
      <c r="D2" s="17" t="s">
        <v>4</v>
      </c>
    </row>
    <row r="3" spans="1:4" x14ac:dyDescent="0.25">
      <c r="A3" s="35" t="s">
        <v>25</v>
      </c>
      <c r="B3" s="35"/>
      <c r="C3" s="35"/>
      <c r="D3" s="35"/>
    </row>
    <row r="4" spans="1:4" ht="28.5" x14ac:dyDescent="0.25">
      <c r="A4" s="39">
        <v>45432</v>
      </c>
      <c r="B4" s="23">
        <v>32000</v>
      </c>
      <c r="C4" s="29" t="s">
        <v>36</v>
      </c>
      <c r="D4" s="29" t="s">
        <v>37</v>
      </c>
    </row>
    <row r="5" spans="1:4" ht="15.75" x14ac:dyDescent="0.25">
      <c r="A5" s="17"/>
      <c r="B5" s="17"/>
      <c r="C5" s="17"/>
      <c r="D5" s="17"/>
    </row>
    <row r="6" spans="1:4" ht="17.25" customHeight="1" x14ac:dyDescent="0.25">
      <c r="A6" s="35" t="s">
        <v>7</v>
      </c>
      <c r="B6" s="35"/>
      <c r="C6" s="35"/>
      <c r="D6" s="35"/>
    </row>
    <row r="7" spans="1:4" x14ac:dyDescent="0.25">
      <c r="A7" s="3">
        <v>45442</v>
      </c>
      <c r="B7" s="23">
        <v>41674.129999999997</v>
      </c>
      <c r="C7" s="27"/>
      <c r="D7" s="27"/>
    </row>
    <row r="8" spans="1:4" x14ac:dyDescent="0.25">
      <c r="A8" s="5" t="s">
        <v>6</v>
      </c>
      <c r="B8" s="25">
        <f>B4+B7</f>
        <v>73674.13</v>
      </c>
      <c r="C8" s="2"/>
      <c r="D8" s="2"/>
    </row>
    <row r="9" spans="1:4" x14ac:dyDescent="0.25">
      <c r="B9" s="28"/>
    </row>
  </sheetData>
  <mergeCells count="4">
    <mergeCell ref="A1:B1"/>
    <mergeCell ref="C1:D1"/>
    <mergeCell ref="A6:D6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workbookViewId="0">
      <selection activeCell="B7" sqref="B7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34"/>
      <c r="B1" s="34"/>
      <c r="C1" s="31" t="s">
        <v>31</v>
      </c>
      <c r="D1" s="32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3" t="s">
        <v>34</v>
      </c>
      <c r="B3" s="33"/>
      <c r="C3" s="33"/>
      <c r="D3" s="33"/>
    </row>
    <row r="4" spans="1:4" ht="15.75" x14ac:dyDescent="0.25">
      <c r="A4" s="3">
        <v>45426</v>
      </c>
      <c r="B4" s="6">
        <v>1680</v>
      </c>
      <c r="C4" s="38" t="s">
        <v>34</v>
      </c>
      <c r="D4" s="38" t="s">
        <v>35</v>
      </c>
    </row>
    <row r="5" spans="1:4" ht="15.75" x14ac:dyDescent="0.25">
      <c r="A5" s="8"/>
      <c r="B5" s="8"/>
      <c r="C5" s="8"/>
      <c r="D5" s="8"/>
    </row>
    <row r="6" spans="1:4" x14ac:dyDescent="0.25">
      <c r="A6" s="33" t="s">
        <v>7</v>
      </c>
      <c r="B6" s="33"/>
      <c r="C6" s="33"/>
      <c r="D6" s="33"/>
    </row>
    <row r="7" spans="1:4" x14ac:dyDescent="0.25">
      <c r="A7" s="3">
        <v>45442</v>
      </c>
      <c r="B7" s="6">
        <v>240122.83</v>
      </c>
      <c r="C7" s="2"/>
      <c r="D7" s="2"/>
    </row>
    <row r="8" spans="1:4" x14ac:dyDescent="0.25">
      <c r="A8" s="5" t="s">
        <v>6</v>
      </c>
      <c r="B8" s="4">
        <f>B4+B7</f>
        <v>241802.83</v>
      </c>
      <c r="C8" s="2"/>
      <c r="D8" s="2"/>
    </row>
  </sheetData>
  <mergeCells count="4">
    <mergeCell ref="A6:D6"/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>
      <selection activeCell="C13" sqref="C13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34"/>
      <c r="B1" s="34"/>
      <c r="C1" s="36" t="s">
        <v>32</v>
      </c>
      <c r="D1" s="37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5" t="s">
        <v>11</v>
      </c>
      <c r="B3" s="35"/>
      <c r="C3" s="35" t="s">
        <v>7</v>
      </c>
      <c r="D3" s="35"/>
    </row>
    <row r="4" spans="1:4" ht="15.75" x14ac:dyDescent="0.25">
      <c r="A4" s="3">
        <v>45442</v>
      </c>
      <c r="B4" s="12">
        <v>670172.02</v>
      </c>
      <c r="C4" s="13" t="s">
        <v>12</v>
      </c>
      <c r="D4" s="8"/>
    </row>
    <row r="5" spans="1:4" x14ac:dyDescent="0.25">
      <c r="A5" s="35" t="s">
        <v>13</v>
      </c>
      <c r="B5" s="35"/>
      <c r="C5" s="35"/>
      <c r="D5" s="35"/>
    </row>
    <row r="6" spans="1:4" ht="15.75" x14ac:dyDescent="0.25">
      <c r="A6" s="3">
        <v>45442</v>
      </c>
      <c r="B6" s="14">
        <v>119554.4</v>
      </c>
      <c r="C6" s="13" t="s">
        <v>12</v>
      </c>
      <c r="D6" s="8"/>
    </row>
    <row r="7" spans="1:4" x14ac:dyDescent="0.25">
      <c r="A7" s="35" t="s">
        <v>14</v>
      </c>
      <c r="B7" s="35"/>
      <c r="C7" s="35"/>
      <c r="D7" s="35"/>
    </row>
    <row r="8" spans="1:4" x14ac:dyDescent="0.25">
      <c r="A8" s="3">
        <v>45442</v>
      </c>
      <c r="B8" s="14">
        <v>197712.11</v>
      </c>
      <c r="C8" s="11" t="s">
        <v>12</v>
      </c>
      <c r="D8" s="7"/>
    </row>
    <row r="9" spans="1:4" x14ac:dyDescent="0.25">
      <c r="A9" s="35" t="s">
        <v>15</v>
      </c>
      <c r="B9" s="35"/>
      <c r="C9" s="35"/>
      <c r="D9" s="35"/>
    </row>
    <row r="10" spans="1:4" x14ac:dyDescent="0.25">
      <c r="A10" s="3">
        <v>45442</v>
      </c>
      <c r="B10" s="14">
        <v>120074.99</v>
      </c>
      <c r="C10" s="11"/>
      <c r="D10" s="7"/>
    </row>
    <row r="11" spans="1:4" x14ac:dyDescent="0.25">
      <c r="A11" s="35" t="s">
        <v>7</v>
      </c>
      <c r="B11" s="35"/>
      <c r="C11" s="35" t="s">
        <v>7</v>
      </c>
      <c r="D11" s="35"/>
    </row>
    <row r="12" spans="1:4" x14ac:dyDescent="0.25">
      <c r="A12" s="3">
        <v>45442</v>
      </c>
      <c r="B12" s="12">
        <v>171860.63</v>
      </c>
      <c r="D12" s="11"/>
    </row>
    <row r="13" spans="1:4" x14ac:dyDescent="0.25">
      <c r="A13" s="9" t="s">
        <v>6</v>
      </c>
      <c r="B13" s="10">
        <f>B4+B6+B8+B12+B10</f>
        <v>1279374.1500000001</v>
      </c>
      <c r="C13" s="11"/>
      <c r="D13" s="11"/>
    </row>
  </sheetData>
  <mergeCells count="7">
    <mergeCell ref="A1:B1"/>
    <mergeCell ref="C1:D1"/>
    <mergeCell ref="A11:D11"/>
    <mergeCell ref="A3:D3"/>
    <mergeCell ref="A5:D5"/>
    <mergeCell ref="A7:D7"/>
    <mergeCell ref="A9:D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workbookViewId="0">
      <selection activeCell="B4" sqref="B4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36" t="s">
        <v>33</v>
      </c>
      <c r="D1" s="37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3" t="s">
        <v>7</v>
      </c>
      <c r="B3" s="33"/>
      <c r="C3" s="33"/>
      <c r="D3" s="33"/>
    </row>
    <row r="4" spans="1:4" ht="15.75" x14ac:dyDescent="0.25">
      <c r="A4" s="19">
        <v>45442</v>
      </c>
      <c r="B4" s="22">
        <v>172834.05</v>
      </c>
      <c r="C4" s="20"/>
      <c r="D4" s="21"/>
    </row>
    <row r="5" spans="1:4" x14ac:dyDescent="0.25">
      <c r="A5" s="9" t="s">
        <v>6</v>
      </c>
      <c r="B5" s="26">
        <f>B4</f>
        <v>172834.05</v>
      </c>
      <c r="C5" s="11"/>
      <c r="D5" s="11"/>
    </row>
  </sheetData>
  <mergeCells count="2">
    <mergeCell ref="C1:D1"/>
    <mergeCell ref="A3:D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2024-06-20T16:13:33Z</dcterms:modified>
</cp:coreProperties>
</file>