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2D494AF8-4AE0-4FA3-BF6C-03C270D53AE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  <c r="B83" i="1" s="1"/>
  <c r="B77" i="1"/>
  <c r="B64" i="1"/>
  <c r="B72" i="1"/>
  <c r="B5" i="4" l="1"/>
  <c r="B8" i="4" s="1"/>
  <c r="B5" i="5"/>
  <c r="B7" i="7"/>
  <c r="B13" i="6" l="1"/>
</calcChain>
</file>

<file path=xl/sharedStrings.xml><?xml version="1.0" encoding="utf-8"?>
<sst xmlns="http://schemas.openxmlformats.org/spreadsheetml/2006/main" count="199" uniqueCount="132">
  <si>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</si>
  <si>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</si>
  <si>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</si>
  <si>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</si>
  <si>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</si>
  <si>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</si>
  <si>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</si>
  <si>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</si>
  <si>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</si>
  <si>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</si>
  <si>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</si>
  <si>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</si>
  <si>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</si>
  <si>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</si>
  <si>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</si>
  <si>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</si>
  <si>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</si>
  <si>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Расходы на мероприятия</t>
  </si>
  <si>
    <t>Оплата медицинских препаратов и медицинских расходных материалов</t>
  </si>
  <si>
    <t>Оплата лечения в НПЦ Войно-Ясенецкого</t>
  </si>
  <si>
    <t>Джураева Мехрона</t>
  </si>
  <si>
    <t>Итого</t>
  </si>
  <si>
    <t>Оплата айтрекера</t>
  </si>
  <si>
    <t>Оплата операции в ООО "ИНСТИТУТ ВРОЖДЁННЫХ ЗАБОЛЕВАНИЙ ЧЕЛЮСТНОЛИЦЕВОЙ ОБЛАСТИ"</t>
  </si>
  <si>
    <t>Оплата курса реабилитации в ДЦА "Родник"</t>
  </si>
  <si>
    <t>Оплата медикаментов</t>
  </si>
  <si>
    <t>Борин Иван</t>
  </si>
  <si>
    <t>Оплата операции в GMS клиник</t>
  </si>
  <si>
    <t xml:space="preserve"> Программа «Адресная помощь» – декабрь 2023</t>
  </si>
  <si>
    <t xml:space="preserve"> Программа «Системная помощь» –  декабрь 2023</t>
  </si>
  <si>
    <t xml:space="preserve"> Программа «Коробка храбрости» – декабрь 2023</t>
  </si>
  <si>
    <t xml:space="preserve"> Программа «Помощь семьям с тяжелобольными детьми» –  декабрь 2023</t>
  </si>
  <si>
    <t xml:space="preserve"> Программа «Уроки доброты» – декабрь 2023</t>
  </si>
  <si>
    <t>Аминов Жасурбек</t>
  </si>
  <si>
    <t>Оплата операции СДР в НИКИ педиатрии им.ак.Вельтищева (Пирогова)</t>
  </si>
  <si>
    <t>Буров Валерий</t>
  </si>
  <si>
    <t>Быконя Тимофей</t>
  </si>
  <si>
    <t>Оплата операции в Ильинской больнице</t>
  </si>
  <si>
    <t>Коренчук Мирослава</t>
  </si>
  <si>
    <t>Оплата откашливателя</t>
  </si>
  <si>
    <t>Татаева Алина</t>
  </si>
  <si>
    <t>Маран Каролина</t>
  </si>
  <si>
    <t>Агейченков Никита</t>
  </si>
  <si>
    <t>Лаптев Митий</t>
  </si>
  <si>
    <t>Оплата курса реабилитации в РЦ "Альтернатива+"</t>
  </si>
  <si>
    <t>Борисова Ульяна</t>
  </si>
  <si>
    <t>Гончаров Игорь</t>
  </si>
  <si>
    <t>Киреева Вероника</t>
  </si>
  <si>
    <t>Божко Максим</t>
  </si>
  <si>
    <t>Дрижика Дарья</t>
  </si>
  <si>
    <t>Торгованов Максим</t>
  </si>
  <si>
    <t>Оплата реабилитации</t>
  </si>
  <si>
    <t>Москалев Иван</t>
  </si>
  <si>
    <t>Чернова Елизавета</t>
  </si>
  <si>
    <t>Жеребцов Максим</t>
  </si>
  <si>
    <t>Лобанова Анастасия</t>
  </si>
  <si>
    <t>Оплата ходунков</t>
  </si>
  <si>
    <t>Петров Дмитрий</t>
  </si>
  <si>
    <t>Руденко Ярослав</t>
  </si>
  <si>
    <t>Cоловьев Милан</t>
  </si>
  <si>
    <t>Закиров Темур</t>
  </si>
  <si>
    <t>Оплата проезда до места лечения и обратно, проживания на время лечения</t>
  </si>
  <si>
    <t>Оплата авиабилетов</t>
  </si>
  <si>
    <t xml:space="preserve">Гришанов Константин </t>
  </si>
  <si>
    <t>Савочкина Ульяна</t>
  </si>
  <si>
    <t>Оплата операции в Пятигорский межрайонный мед.фтизиопульмонологический центр</t>
  </si>
  <si>
    <t>Жанова Анна</t>
  </si>
  <si>
    <t>Церковников Тимур</t>
  </si>
  <si>
    <t>Оплата кетодиеты</t>
  </si>
  <si>
    <t>Монмарь Даниил</t>
  </si>
  <si>
    <t xml:space="preserve">Бурлукпай Адия </t>
  </si>
  <si>
    <t>Лунев Виталий</t>
  </si>
  <si>
    <t>Хомченко Амелия</t>
  </si>
  <si>
    <t>Оплата курса реабилитации в Реацентр Самара</t>
  </si>
  <si>
    <t>Оплата курса реабилитации в Реацентр Самара пансионат</t>
  </si>
  <si>
    <t>Чуйко Степан</t>
  </si>
  <si>
    <t>Оплата слуховых аппаратов</t>
  </si>
  <si>
    <t>Скрябин Роман</t>
  </si>
  <si>
    <t>Оплата реабилитации в РЦ "Арисс"</t>
  </si>
  <si>
    <t>Сергеев Евгений</t>
  </si>
  <si>
    <t>Оплата курса реабилитации в РЦ «Нейрофит»</t>
  </si>
  <si>
    <t>Ртищева Татьяна</t>
  </si>
  <si>
    <t>Аладин Роман</t>
  </si>
  <si>
    <t>Любочкина Оксана</t>
  </si>
  <si>
    <t>Оплата курса реабилитации в РЦ «Добрые руки»</t>
  </si>
  <si>
    <t>Воронцова Виктория</t>
  </si>
  <si>
    <t>Демин Гордей</t>
  </si>
  <si>
    <t>Крохалева Виктория</t>
  </si>
  <si>
    <t>Оплата реабилитации в ФОЦ "Счастье мое"</t>
  </si>
  <si>
    <t>Гарибян Тигран</t>
  </si>
  <si>
    <t>Оплата реабилитации в РЦ Школа АФК Добежиных</t>
  </si>
  <si>
    <t>Грицутина Валерия</t>
  </si>
  <si>
    <t xml:space="preserve">Оплата реабилитации в РЦ Райдерс Скул </t>
  </si>
  <si>
    <t>Политавкин Ефим</t>
  </si>
  <si>
    <t>Оплата ТСР (кресло-коляска)</t>
  </si>
  <si>
    <t>Дронова Ольга</t>
  </si>
  <si>
    <t>Оплата курса реабилитации в РЦ "Адели-Пенза"</t>
  </si>
  <si>
    <t>Гуцалюк Виктория</t>
  </si>
  <si>
    <t>Смердова Мария</t>
  </si>
  <si>
    <t>Оплата курса реабилитации в РЦ Шамарина</t>
  </si>
  <si>
    <t>Васов Август</t>
  </si>
  <si>
    <t>Сумин Ярослав</t>
  </si>
  <si>
    <t>Оплата курса реабилитации в МЦ "Сакура"</t>
  </si>
  <si>
    <t>Соловьева Мирослава</t>
  </si>
  <si>
    <t>Закирова Дарина</t>
  </si>
  <si>
    <t>Оплата реабилитации в РЦ "Ангелбэби"</t>
  </si>
  <si>
    <t xml:space="preserve">Кушнер Екатерина </t>
  </si>
  <si>
    <t>Усс Степан</t>
  </si>
  <si>
    <t>Москалев Данил</t>
  </si>
  <si>
    <t xml:space="preserve">Москалев Никита </t>
  </si>
  <si>
    <t>Оплата реабилитации в РЦ "Шаг вперед"</t>
  </si>
  <si>
    <t>Ковалева Вероника</t>
  </si>
  <si>
    <t>Халявин Тимофей</t>
  </si>
  <si>
    <t>Галеев Амир</t>
  </si>
  <si>
    <t xml:space="preserve">Ахметова Амалия </t>
  </si>
  <si>
    <t>Оплата курса реабилитации в РЦ "Солнце мое"</t>
  </si>
  <si>
    <t>Юртиков Илья</t>
  </si>
  <si>
    <t>Оплата курса реабилитации в РЦ "РеаСанМед"</t>
  </si>
  <si>
    <t>Дмитриев Вадим</t>
  </si>
  <si>
    <t>Колесникова Вероника</t>
  </si>
  <si>
    <t>Оплата курса реабилитации в РЦ "Совушка"</t>
  </si>
  <si>
    <t>Лаврентьев Савелий</t>
  </si>
  <si>
    <t>Сапожников  Константин</t>
  </si>
  <si>
    <t>Смаилов Дархан</t>
  </si>
  <si>
    <t>Оплата курса реабилитации в Реацентр Санкт-Петербург</t>
  </si>
  <si>
    <t xml:space="preserve">Воробьев Никита </t>
  </si>
  <si>
    <t>Шикалова Мария</t>
  </si>
  <si>
    <t>Хлыбов Роман</t>
  </si>
  <si>
    <t>ГБУЗ "Московский научно-практический центр наркологии ДЗМ"</t>
  </si>
  <si>
    <t>Комплекты телевизионной техники для врачебных кабинетов</t>
  </si>
  <si>
    <t>Система контроля и управления доступом, поставка оборудования и производство работ</t>
  </si>
  <si>
    <t>ГБУЗ "ГКБ № 24 ДЗМ"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</si>
</sst>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8" fillId="4" borderId="8" xfId="0" applyNumberFormat="1" applyFont="1" applyFill="1" applyBorder="1" applyAlignment="1">
      <alignment horizontal="center" wrapText="1"/>
    </xf>
    <xf numFmtId="4" fontId="8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right" vertical="center"/>
    </xf>
    <xf numFmtId="14" fontId="10" fillId="4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  <xf numFmtId="14" fontId="8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opLeftCell="A70" zoomScaleNormal="100" workbookViewId="0">
      <selection activeCell="H1" sqref="H1"/>
    </sheetView>
  </sheetViews>
  <sheetFormatPr defaultRowHeight="15" x14ac:dyDescent="0.25"/>
  <cols>
    <col min="1" max="1" width="20.140625" style="16" customWidth="1"/>
    <col min="2" max="2" width="22.5703125" style="16" customWidth="1"/>
    <col min="3" max="3" width="49.85546875" style="16" customWidth="1"/>
    <col min="4" max="4" width="34" style="16" customWidth="1"/>
    <col min="5" max="5" width="18.28515625" style="16" customWidth="1"/>
    <col min="6" max="6" width="20" style="16" customWidth="1"/>
    <col min="7" max="7" width="9.140625" style="16"/>
    <col min="8" max="8" width="16.5703125" style="16" customWidth="1"/>
    <col min="9" max="9" width="12.42578125" style="16" bestFit="1" customWidth="1"/>
    <col min="10" max="16384" width="9.140625" style="16"/>
  </cols>
  <sheetData>
    <row r="1" spans="1:6" ht="104.25" customHeight="1" x14ac:dyDescent="0.35">
      <c r="A1"/>
      <c r="B1"/>
      <c r="C1" s="31" t="s">
        <v>28</v>
      </c>
      <c r="D1" s="32"/>
    </row>
    <row r="2" spans="1:6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6" x14ac:dyDescent="0.25">
      <c r="A3" s="34" t="s">
        <v>3</v>
      </c>
      <c r="B3" s="34"/>
      <c r="C3" s="34"/>
      <c r="D3" s="34"/>
    </row>
    <row r="4" spans="1:6" customFormat="1" ht="26.25" customHeight="1" x14ac:dyDescent="0.25">
      <c r="A4" s="39">
        <v>45261</v>
      </c>
      <c r="B4" s="40">
        <v>483000</v>
      </c>
      <c r="C4" s="41" t="s">
        <v>10</v>
      </c>
      <c r="D4" s="41" t="s">
        <v>33</v>
      </c>
      <c r="E4" s="16"/>
      <c r="F4" s="16"/>
    </row>
    <row r="5" spans="1:6" customFormat="1" ht="33" customHeight="1" x14ac:dyDescent="0.25">
      <c r="A5" s="39">
        <v>45266</v>
      </c>
      <c r="B5" s="40">
        <v>343662.9</v>
      </c>
      <c r="C5" s="41" t="s">
        <v>34</v>
      </c>
      <c r="D5" s="41" t="s">
        <v>35</v>
      </c>
      <c r="E5" s="16"/>
      <c r="F5" s="16"/>
    </row>
    <row r="6" spans="1:6" customFormat="1" ht="48.75" customHeight="1" x14ac:dyDescent="0.25">
      <c r="A6" s="39">
        <v>45266</v>
      </c>
      <c r="B6" s="40">
        <v>293700</v>
      </c>
      <c r="C6" s="41" t="s">
        <v>23</v>
      </c>
      <c r="D6" s="41" t="s">
        <v>36</v>
      </c>
      <c r="E6" s="16"/>
      <c r="F6" s="16"/>
    </row>
    <row r="7" spans="1:6" customFormat="1" ht="38.25" customHeight="1" x14ac:dyDescent="0.25">
      <c r="A7" s="39">
        <v>45266</v>
      </c>
      <c r="B7" s="40">
        <v>3132200</v>
      </c>
      <c r="C7" s="41" t="s">
        <v>37</v>
      </c>
      <c r="D7" s="41" t="s">
        <v>38</v>
      </c>
      <c r="E7" s="16"/>
      <c r="F7" s="16"/>
    </row>
    <row r="8" spans="1:6" customFormat="1" ht="38.25" customHeight="1" x14ac:dyDescent="0.25">
      <c r="A8" s="39">
        <v>45266</v>
      </c>
      <c r="B8" s="40">
        <v>51150</v>
      </c>
      <c r="C8" s="41" t="s">
        <v>15</v>
      </c>
      <c r="D8" s="41" t="s">
        <v>41</v>
      </c>
      <c r="E8" s="16"/>
      <c r="F8" s="17"/>
    </row>
    <row r="9" spans="1:6" customFormat="1" ht="27.75" customHeight="1" x14ac:dyDescent="0.25">
      <c r="A9" s="39">
        <v>45266</v>
      </c>
      <c r="B9" s="40">
        <v>480500</v>
      </c>
      <c r="C9" s="41" t="s">
        <v>10</v>
      </c>
      <c r="D9" s="41" t="s">
        <v>42</v>
      </c>
      <c r="E9" s="16"/>
      <c r="F9" s="16"/>
    </row>
    <row r="10" spans="1:6" customFormat="1" ht="27.75" customHeight="1" x14ac:dyDescent="0.25">
      <c r="A10" s="39">
        <v>45266</v>
      </c>
      <c r="B10" s="40">
        <v>282000</v>
      </c>
      <c r="C10" s="41" t="s">
        <v>96</v>
      </c>
      <c r="D10" s="41" t="s">
        <v>97</v>
      </c>
      <c r="E10" s="16"/>
      <c r="F10" s="16"/>
    </row>
    <row r="11" spans="1:6" customFormat="1" ht="27.75" customHeight="1" x14ac:dyDescent="0.25">
      <c r="A11" s="39">
        <v>45266</v>
      </c>
      <c r="B11" s="40">
        <v>243000</v>
      </c>
      <c r="C11" s="41" t="s">
        <v>24</v>
      </c>
      <c r="D11" s="41" t="s">
        <v>98</v>
      </c>
      <c r="E11" s="16"/>
      <c r="F11" s="16"/>
    </row>
    <row r="12" spans="1:6" customFormat="1" ht="27.75" customHeight="1" x14ac:dyDescent="0.25">
      <c r="A12" s="39">
        <v>45266</v>
      </c>
      <c r="B12" s="40">
        <v>183000</v>
      </c>
      <c r="C12" s="41" t="s">
        <v>99</v>
      </c>
      <c r="D12" s="41" t="s">
        <v>100</v>
      </c>
      <c r="E12" s="16"/>
      <c r="F12" s="16"/>
    </row>
    <row r="13" spans="1:6" customFormat="1" ht="36" customHeight="1" x14ac:dyDescent="0.25">
      <c r="A13" s="39">
        <v>45268</v>
      </c>
      <c r="B13" s="40">
        <v>80000</v>
      </c>
      <c r="C13" s="41" t="s">
        <v>15</v>
      </c>
      <c r="D13" s="41" t="s">
        <v>43</v>
      </c>
      <c r="E13" s="16"/>
      <c r="F13" s="16"/>
    </row>
    <row r="14" spans="1:6" customFormat="1" ht="36" customHeight="1" x14ac:dyDescent="0.25">
      <c r="A14" s="39">
        <v>45268</v>
      </c>
      <c r="B14" s="40">
        <v>250000</v>
      </c>
      <c r="C14" s="41" t="s">
        <v>90</v>
      </c>
      <c r="D14" s="41" t="s">
        <v>101</v>
      </c>
      <c r="E14" s="16"/>
      <c r="F14" s="16"/>
    </row>
    <row r="15" spans="1:6" customFormat="1" ht="36" customHeight="1" x14ac:dyDescent="0.25">
      <c r="A15" s="39">
        <v>45268</v>
      </c>
      <c r="B15" s="40">
        <v>233800</v>
      </c>
      <c r="C15" s="41" t="s">
        <v>102</v>
      </c>
      <c r="D15" s="41" t="s">
        <v>103</v>
      </c>
      <c r="E15" s="16"/>
      <c r="F15" s="16"/>
    </row>
    <row r="16" spans="1:6" customFormat="1" ht="36" customHeight="1" x14ac:dyDescent="0.25">
      <c r="A16" s="39">
        <v>45268</v>
      </c>
      <c r="B16" s="40">
        <v>58000</v>
      </c>
      <c r="C16" s="41" t="s">
        <v>96</v>
      </c>
      <c r="D16" s="41" t="s">
        <v>104</v>
      </c>
      <c r="E16" s="16"/>
      <c r="F16" s="16"/>
    </row>
    <row r="17" spans="1:6" customFormat="1" ht="52.5" customHeight="1" x14ac:dyDescent="0.25">
      <c r="A17" s="39">
        <v>45271</v>
      </c>
      <c r="B17" s="40">
        <v>575805</v>
      </c>
      <c r="C17" s="41" t="s">
        <v>44</v>
      </c>
      <c r="D17" s="41" t="s">
        <v>45</v>
      </c>
      <c r="E17" s="16"/>
      <c r="F17" s="16"/>
    </row>
    <row r="18" spans="1:6" customFormat="1" ht="34.5" customHeight="1" x14ac:dyDescent="0.25">
      <c r="A18" s="39">
        <v>45271</v>
      </c>
      <c r="B18" s="40">
        <v>735000</v>
      </c>
      <c r="C18" s="41" t="s">
        <v>10</v>
      </c>
      <c r="D18" s="41" t="s">
        <v>46</v>
      </c>
      <c r="E18" s="16"/>
      <c r="F18" s="16"/>
    </row>
    <row r="19" spans="1:6" customFormat="1" ht="34.5" customHeight="1" x14ac:dyDescent="0.25">
      <c r="A19" s="39">
        <v>45271</v>
      </c>
      <c r="B19" s="40">
        <v>47000</v>
      </c>
      <c r="C19" s="41" t="s">
        <v>15</v>
      </c>
      <c r="D19" s="41" t="s">
        <v>48</v>
      </c>
      <c r="E19" s="16"/>
      <c r="F19" s="16"/>
    </row>
    <row r="20" spans="1:6" customFormat="1" ht="33" customHeight="1" x14ac:dyDescent="0.25">
      <c r="A20" s="39">
        <v>45271</v>
      </c>
      <c r="B20" s="40">
        <v>51000</v>
      </c>
      <c r="C20" s="41" t="s">
        <v>15</v>
      </c>
      <c r="D20" s="41" t="s">
        <v>49</v>
      </c>
      <c r="E20" s="16"/>
      <c r="F20" s="16"/>
    </row>
    <row r="21" spans="1:6" customFormat="1" ht="31.5" customHeight="1" x14ac:dyDescent="0.25">
      <c r="A21" s="39">
        <v>45271</v>
      </c>
      <c r="B21" s="40">
        <v>177193.87</v>
      </c>
      <c r="C21" s="41" t="s">
        <v>19</v>
      </c>
      <c r="D21" s="41" t="s">
        <v>20</v>
      </c>
      <c r="E21" s="16"/>
      <c r="F21" s="16"/>
    </row>
    <row r="22" spans="1:6" customFormat="1" ht="31.5" customHeight="1" x14ac:dyDescent="0.25">
      <c r="A22" s="39">
        <v>45271</v>
      </c>
      <c r="B22" s="40">
        <v>33700</v>
      </c>
      <c r="C22" s="41" t="s">
        <v>51</v>
      </c>
      <c r="D22" s="41" t="s">
        <v>26</v>
      </c>
      <c r="E22" s="16"/>
      <c r="F22" s="16"/>
    </row>
    <row r="23" spans="1:6" customFormat="1" ht="31.5" customHeight="1" x14ac:dyDescent="0.25">
      <c r="A23" s="39">
        <v>45271</v>
      </c>
      <c r="B23" s="40">
        <v>254000</v>
      </c>
      <c r="C23" s="41" t="s">
        <v>105</v>
      </c>
      <c r="D23" s="41" t="s">
        <v>106</v>
      </c>
      <c r="E23" s="16"/>
      <c r="F23" s="16"/>
    </row>
    <row r="24" spans="1:6" customFormat="1" ht="31.5" customHeight="1" x14ac:dyDescent="0.25">
      <c r="A24" s="39">
        <v>45271</v>
      </c>
      <c r="B24" s="40">
        <v>296300</v>
      </c>
      <c r="C24" s="41" t="s">
        <v>24</v>
      </c>
      <c r="D24" s="41" t="s">
        <v>107</v>
      </c>
      <c r="E24" s="16"/>
      <c r="F24" s="16"/>
    </row>
    <row r="25" spans="1:6" customFormat="1" ht="31.5" customHeight="1" x14ac:dyDescent="0.25">
      <c r="A25" s="39">
        <v>45271</v>
      </c>
      <c r="B25" s="40">
        <v>347000</v>
      </c>
      <c r="C25" s="41" t="s">
        <v>102</v>
      </c>
      <c r="D25" s="41" t="s">
        <v>108</v>
      </c>
      <c r="E25" s="16"/>
      <c r="F25" s="16"/>
    </row>
    <row r="26" spans="1:6" customFormat="1" ht="31.5" customHeight="1" x14ac:dyDescent="0.25">
      <c r="A26" s="39">
        <v>45271</v>
      </c>
      <c r="B26" s="40">
        <v>334000</v>
      </c>
      <c r="C26" s="41" t="s">
        <v>102</v>
      </c>
      <c r="D26" s="41" t="s">
        <v>109</v>
      </c>
      <c r="E26" s="16"/>
      <c r="F26" s="16"/>
    </row>
    <row r="27" spans="1:6" customFormat="1" ht="29.25" customHeight="1" x14ac:dyDescent="0.25">
      <c r="A27" s="39">
        <v>45274</v>
      </c>
      <c r="B27" s="40">
        <v>483000</v>
      </c>
      <c r="C27" s="41" t="s">
        <v>10</v>
      </c>
      <c r="D27" s="41" t="s">
        <v>52</v>
      </c>
      <c r="E27" s="16"/>
      <c r="F27" s="16"/>
    </row>
    <row r="28" spans="1:6" customFormat="1" ht="31.5" customHeight="1" x14ac:dyDescent="0.25">
      <c r="A28" s="39">
        <v>45274</v>
      </c>
      <c r="B28" s="40">
        <v>966000</v>
      </c>
      <c r="C28" s="41" t="s">
        <v>10</v>
      </c>
      <c r="D28" s="41" t="s">
        <v>53</v>
      </c>
      <c r="E28" s="16"/>
      <c r="F28" s="16"/>
    </row>
    <row r="29" spans="1:6" customFormat="1" ht="33.75" customHeight="1" x14ac:dyDescent="0.25">
      <c r="A29" s="39">
        <v>45274</v>
      </c>
      <c r="B29" s="40">
        <v>35000</v>
      </c>
      <c r="C29" s="41" t="s">
        <v>15</v>
      </c>
      <c r="D29" s="41" t="s">
        <v>54</v>
      </c>
      <c r="E29" s="16"/>
      <c r="F29" s="16"/>
    </row>
    <row r="30" spans="1:6" customFormat="1" ht="33.75" customHeight="1" x14ac:dyDescent="0.25">
      <c r="A30" s="39">
        <v>45274</v>
      </c>
      <c r="B30" s="40">
        <v>290600</v>
      </c>
      <c r="C30" s="41" t="s">
        <v>110</v>
      </c>
      <c r="D30" s="41" t="s">
        <v>111</v>
      </c>
      <c r="E30" s="16"/>
      <c r="F30" s="16"/>
    </row>
    <row r="31" spans="1:6" customFormat="1" ht="33.75" customHeight="1" x14ac:dyDescent="0.25">
      <c r="A31" s="39">
        <v>45274</v>
      </c>
      <c r="B31" s="40">
        <v>209300</v>
      </c>
      <c r="C31" s="41" t="s">
        <v>102</v>
      </c>
      <c r="D31" s="41" t="s">
        <v>112</v>
      </c>
      <c r="E31" s="16"/>
      <c r="F31" s="16"/>
    </row>
    <row r="32" spans="1:6" customFormat="1" ht="33.75" customHeight="1" x14ac:dyDescent="0.25">
      <c r="A32" s="39">
        <v>45274</v>
      </c>
      <c r="B32" s="40">
        <v>277300</v>
      </c>
      <c r="C32" s="41" t="s">
        <v>102</v>
      </c>
      <c r="D32" s="41" t="s">
        <v>113</v>
      </c>
      <c r="E32" s="16"/>
      <c r="F32" s="16"/>
    </row>
    <row r="33" spans="1:6" customFormat="1" ht="33.75" customHeight="1" x14ac:dyDescent="0.25">
      <c r="A33" s="39">
        <v>45274</v>
      </c>
      <c r="B33" s="40">
        <v>330200</v>
      </c>
      <c r="C33" s="41" t="s">
        <v>102</v>
      </c>
      <c r="D33" s="41" t="s">
        <v>114</v>
      </c>
      <c r="E33" s="16"/>
      <c r="F33" s="16"/>
    </row>
    <row r="34" spans="1:6" customFormat="1" ht="33.75" customHeight="1" x14ac:dyDescent="0.25">
      <c r="A34" s="39">
        <v>45274</v>
      </c>
      <c r="B34" s="40">
        <v>349500</v>
      </c>
      <c r="C34" s="41" t="s">
        <v>115</v>
      </c>
      <c r="D34" s="41" t="s">
        <v>116</v>
      </c>
      <c r="E34" s="16"/>
      <c r="F34" s="16"/>
    </row>
    <row r="35" spans="1:6" customFormat="1" ht="47.25" customHeight="1" x14ac:dyDescent="0.25">
      <c r="A35" s="39">
        <v>45278</v>
      </c>
      <c r="B35" s="40">
        <v>234800</v>
      </c>
      <c r="C35" s="41" t="s">
        <v>23</v>
      </c>
      <c r="D35" s="41" t="s">
        <v>58</v>
      </c>
      <c r="E35" s="16"/>
      <c r="F35" s="16"/>
    </row>
    <row r="36" spans="1:6" customFormat="1" ht="35.25" customHeight="1" x14ac:dyDescent="0.25">
      <c r="A36" s="39">
        <v>45278</v>
      </c>
      <c r="B36" s="40">
        <v>136000</v>
      </c>
      <c r="C36" s="41" t="s">
        <v>15</v>
      </c>
      <c r="D36" s="41" t="s">
        <v>59</v>
      </c>
      <c r="E36" s="16"/>
      <c r="F36" s="16"/>
    </row>
    <row r="37" spans="1:6" customFormat="1" ht="33.75" customHeight="1" x14ac:dyDescent="0.25">
      <c r="A37" s="39">
        <v>45279</v>
      </c>
      <c r="B37" s="40">
        <v>45000</v>
      </c>
      <c r="C37" s="41" t="s">
        <v>15</v>
      </c>
      <c r="D37" s="41" t="s">
        <v>60</v>
      </c>
      <c r="E37" s="16"/>
      <c r="F37" s="16"/>
    </row>
    <row r="38" spans="1:6" customFormat="1" ht="34.5" customHeight="1" x14ac:dyDescent="0.25">
      <c r="A38" s="39">
        <v>45280</v>
      </c>
      <c r="B38" s="40">
        <v>483000</v>
      </c>
      <c r="C38" s="41" t="s">
        <v>10</v>
      </c>
      <c r="D38" s="41" t="s">
        <v>64</v>
      </c>
      <c r="E38" s="16"/>
      <c r="F38" s="16"/>
    </row>
    <row r="39" spans="1:6" customFormat="1" ht="36" customHeight="1" x14ac:dyDescent="0.25">
      <c r="A39" s="39">
        <v>45280</v>
      </c>
      <c r="B39" s="40">
        <v>58049</v>
      </c>
      <c r="C39" s="41" t="s">
        <v>65</v>
      </c>
      <c r="D39" s="41" t="s">
        <v>66</v>
      </c>
      <c r="E39" s="16"/>
      <c r="F39" s="16"/>
    </row>
    <row r="40" spans="1:6" customFormat="1" ht="33.75" customHeight="1" x14ac:dyDescent="0.25">
      <c r="A40" s="39">
        <v>45280</v>
      </c>
      <c r="B40" s="40">
        <v>145000</v>
      </c>
      <c r="C40" s="41" t="s">
        <v>68</v>
      </c>
      <c r="D40" s="41" t="s">
        <v>67</v>
      </c>
      <c r="E40" s="16"/>
      <c r="F40" s="16"/>
    </row>
    <row r="41" spans="1:6" customFormat="1" ht="33.75" customHeight="1" x14ac:dyDescent="0.25">
      <c r="A41" s="39">
        <v>45280</v>
      </c>
      <c r="B41" s="40">
        <v>95000</v>
      </c>
      <c r="C41" s="41" t="s">
        <v>15</v>
      </c>
      <c r="D41" s="41" t="s">
        <v>69</v>
      </c>
      <c r="E41" s="16"/>
      <c r="F41" s="16"/>
    </row>
    <row r="42" spans="1:6" customFormat="1" ht="33.75" customHeight="1" x14ac:dyDescent="0.25">
      <c r="A42" s="39">
        <v>45280</v>
      </c>
      <c r="B42" s="40">
        <v>281700</v>
      </c>
      <c r="C42" s="41" t="s">
        <v>117</v>
      </c>
      <c r="D42" s="41" t="s">
        <v>118</v>
      </c>
      <c r="E42" s="16"/>
      <c r="F42" s="16"/>
    </row>
    <row r="43" spans="1:6" customFormat="1" ht="33.75" customHeight="1" x14ac:dyDescent="0.25">
      <c r="A43" s="39">
        <v>45280</v>
      </c>
      <c r="B43" s="40">
        <v>120000</v>
      </c>
      <c r="C43" s="41" t="s">
        <v>73</v>
      </c>
      <c r="D43" s="41" t="s">
        <v>119</v>
      </c>
      <c r="E43" s="16"/>
      <c r="F43" s="16"/>
    </row>
    <row r="44" spans="1:6" customFormat="1" ht="36" customHeight="1" x14ac:dyDescent="0.25">
      <c r="A44" s="39">
        <v>45282</v>
      </c>
      <c r="B44" s="40">
        <v>1660000</v>
      </c>
      <c r="C44" s="41" t="s">
        <v>27</v>
      </c>
      <c r="D44" s="41" t="s">
        <v>70</v>
      </c>
      <c r="E44" s="16"/>
      <c r="F44" s="16"/>
    </row>
    <row r="45" spans="1:6" customFormat="1" ht="24" customHeight="1" x14ac:dyDescent="0.25">
      <c r="A45" s="39">
        <v>45282</v>
      </c>
      <c r="B45" s="40">
        <v>966000</v>
      </c>
      <c r="C45" s="41" t="s">
        <v>10</v>
      </c>
      <c r="D45" s="41" t="s">
        <v>71</v>
      </c>
      <c r="E45" s="16"/>
      <c r="F45" s="16"/>
    </row>
    <row r="46" spans="1:6" customFormat="1" ht="29.25" customHeight="1" x14ac:dyDescent="0.25">
      <c r="A46" s="39">
        <v>45285</v>
      </c>
      <c r="B46" s="40">
        <v>180670</v>
      </c>
      <c r="C46" s="41" t="s">
        <v>74</v>
      </c>
      <c r="D46" s="41" t="s">
        <v>75</v>
      </c>
      <c r="E46" s="17"/>
      <c r="F46" s="16"/>
    </row>
    <row r="47" spans="1:6" customFormat="1" ht="29.25" customHeight="1" x14ac:dyDescent="0.25">
      <c r="A47" s="39">
        <v>45285</v>
      </c>
      <c r="B47" s="40">
        <v>280000</v>
      </c>
      <c r="C47" s="41" t="s">
        <v>120</v>
      </c>
      <c r="D47" s="41" t="s">
        <v>121</v>
      </c>
      <c r="E47" s="17"/>
      <c r="F47" s="16"/>
    </row>
    <row r="48" spans="1:6" customFormat="1" ht="29.25" customHeight="1" x14ac:dyDescent="0.25">
      <c r="A48" s="39">
        <v>45285</v>
      </c>
      <c r="B48" s="40">
        <v>248300</v>
      </c>
      <c r="C48" s="41" t="s">
        <v>102</v>
      </c>
      <c r="D48" s="41" t="s">
        <v>122</v>
      </c>
      <c r="E48" s="17"/>
      <c r="F48" s="16"/>
    </row>
    <row r="49" spans="1:7" customFormat="1" ht="32.25" customHeight="1" x14ac:dyDescent="0.25">
      <c r="A49" s="39">
        <v>45286</v>
      </c>
      <c r="B49" s="40">
        <v>120000</v>
      </c>
      <c r="C49" s="41" t="s">
        <v>78</v>
      </c>
      <c r="D49" s="41" t="s">
        <v>79</v>
      </c>
      <c r="E49" s="17"/>
      <c r="F49" s="16"/>
    </row>
    <row r="50" spans="1:7" customFormat="1" ht="32.25" customHeight="1" x14ac:dyDescent="0.25">
      <c r="A50" s="39">
        <v>45286</v>
      </c>
      <c r="B50" s="40">
        <v>271200</v>
      </c>
      <c r="C50" s="41" t="s">
        <v>110</v>
      </c>
      <c r="D50" s="41" t="s">
        <v>123</v>
      </c>
      <c r="E50" s="17"/>
      <c r="F50" s="16"/>
    </row>
    <row r="51" spans="1:7" customFormat="1" ht="32.25" customHeight="1" x14ac:dyDescent="0.25">
      <c r="A51" s="39">
        <v>45286</v>
      </c>
      <c r="B51" s="40">
        <v>188550</v>
      </c>
      <c r="C51" s="41" t="s">
        <v>124</v>
      </c>
      <c r="D51" s="41" t="s">
        <v>125</v>
      </c>
      <c r="E51" s="17"/>
      <c r="F51" s="16"/>
    </row>
    <row r="52" spans="1:7" customFormat="1" ht="21.75" customHeight="1" x14ac:dyDescent="0.25">
      <c r="A52" s="39">
        <v>45287</v>
      </c>
      <c r="B52" s="40">
        <v>238000</v>
      </c>
      <c r="C52" s="41" t="s">
        <v>80</v>
      </c>
      <c r="D52" s="41" t="s">
        <v>81</v>
      </c>
      <c r="E52" s="16"/>
      <c r="F52" s="16"/>
    </row>
    <row r="53" spans="1:7" customFormat="1" ht="25.5" customHeight="1" x14ac:dyDescent="0.25">
      <c r="A53" s="39">
        <v>45287</v>
      </c>
      <c r="B53" s="40">
        <v>483000</v>
      </c>
      <c r="C53" s="41" t="s">
        <v>10</v>
      </c>
      <c r="D53" s="41" t="s">
        <v>82</v>
      </c>
      <c r="E53" s="16"/>
      <c r="F53" s="16"/>
    </row>
    <row r="54" spans="1:7" customFormat="1" ht="21.75" customHeight="1" x14ac:dyDescent="0.25">
      <c r="A54" s="39">
        <v>45287</v>
      </c>
      <c r="B54" s="40">
        <v>542500</v>
      </c>
      <c r="C54" s="41" t="s">
        <v>10</v>
      </c>
      <c r="D54" s="41" t="s">
        <v>83</v>
      </c>
      <c r="E54" s="16"/>
      <c r="F54" s="16"/>
    </row>
    <row r="55" spans="1:7" customFormat="1" ht="21.75" customHeight="1" x14ac:dyDescent="0.25">
      <c r="A55" s="39">
        <v>45287</v>
      </c>
      <c r="B55" s="40">
        <v>132000</v>
      </c>
      <c r="C55" s="41" t="s">
        <v>84</v>
      </c>
      <c r="D55" s="41" t="s">
        <v>85</v>
      </c>
      <c r="E55" s="16"/>
      <c r="F55" s="16"/>
    </row>
    <row r="56" spans="1:7" customFormat="1" ht="50.25" customHeight="1" x14ac:dyDescent="0.25">
      <c r="A56" s="39">
        <v>45287</v>
      </c>
      <c r="B56" s="40">
        <v>234800</v>
      </c>
      <c r="C56" s="41" t="s">
        <v>23</v>
      </c>
      <c r="D56" s="41" t="s">
        <v>86</v>
      </c>
      <c r="E56" s="16"/>
      <c r="F56" s="16"/>
    </row>
    <row r="57" spans="1:7" customFormat="1" ht="51" customHeight="1" x14ac:dyDescent="0.25">
      <c r="A57" s="39">
        <v>45287</v>
      </c>
      <c r="B57" s="40">
        <v>213300</v>
      </c>
      <c r="C57" s="41" t="s">
        <v>23</v>
      </c>
      <c r="D57" s="41" t="s">
        <v>87</v>
      </c>
      <c r="E57" s="16"/>
      <c r="F57" s="16"/>
    </row>
    <row r="58" spans="1:7" customFormat="1" ht="21.75" customHeight="1" x14ac:dyDescent="0.25">
      <c r="A58" s="39">
        <v>45287</v>
      </c>
      <c r="B58" s="40">
        <v>300000</v>
      </c>
      <c r="C58" s="41" t="s">
        <v>88</v>
      </c>
      <c r="D58" s="41" t="s">
        <v>89</v>
      </c>
      <c r="E58" s="16"/>
      <c r="F58" s="16"/>
    </row>
    <row r="59" spans="1:7" customFormat="1" ht="34.5" customHeight="1" x14ac:dyDescent="0.25">
      <c r="A59" s="39">
        <v>45287</v>
      </c>
      <c r="B59" s="40">
        <v>145300</v>
      </c>
      <c r="C59" s="41" t="s">
        <v>90</v>
      </c>
      <c r="D59" s="41" t="s">
        <v>91</v>
      </c>
      <c r="E59" s="16"/>
      <c r="F59" s="16"/>
    </row>
    <row r="60" spans="1:7" customFormat="1" ht="31.5" customHeight="1" x14ac:dyDescent="0.25">
      <c r="A60" s="39">
        <v>45287</v>
      </c>
      <c r="B60" s="40">
        <v>15600</v>
      </c>
      <c r="C60" s="41" t="s">
        <v>92</v>
      </c>
      <c r="D60" s="41" t="s">
        <v>91</v>
      </c>
      <c r="E60" s="16"/>
      <c r="F60" s="16"/>
    </row>
    <row r="61" spans="1:7" customFormat="1" ht="31.5" customHeight="1" x14ac:dyDescent="0.25">
      <c r="A61" s="39">
        <v>45287</v>
      </c>
      <c r="B61" s="40">
        <v>240000</v>
      </c>
      <c r="C61" s="41" t="s">
        <v>96</v>
      </c>
      <c r="D61" s="41" t="s">
        <v>126</v>
      </c>
      <c r="E61" s="16"/>
      <c r="F61" s="16"/>
    </row>
    <row r="62" spans="1:7" customFormat="1" ht="31.5" customHeight="1" x14ac:dyDescent="0.25">
      <c r="A62" s="39">
        <v>45287</v>
      </c>
      <c r="B62" s="40">
        <v>203100</v>
      </c>
      <c r="C62" s="41" t="s">
        <v>102</v>
      </c>
      <c r="D62" s="41" t="s">
        <v>127</v>
      </c>
      <c r="E62" s="16"/>
      <c r="F62" s="16"/>
    </row>
    <row r="63" spans="1:7" customFormat="1" ht="21.75" customHeight="1" x14ac:dyDescent="0.25">
      <c r="A63" s="39">
        <v>45289</v>
      </c>
      <c r="B63" s="40">
        <v>483000</v>
      </c>
      <c r="C63" s="41" t="s">
        <v>10</v>
      </c>
      <c r="D63" s="41" t="s">
        <v>93</v>
      </c>
      <c r="E63" s="16"/>
      <c r="F63" s="16"/>
    </row>
    <row r="64" spans="1:7" customFormat="1" ht="33.75" customHeight="1" x14ac:dyDescent="0.25">
      <c r="A64" s="42" t="s">
        <v>5</v>
      </c>
      <c r="B64" s="43">
        <f>SUM(B4:B63)</f>
        <v>20649780.77</v>
      </c>
      <c r="C64" s="43"/>
      <c r="D64" s="43"/>
      <c r="E64" s="16"/>
      <c r="F64" s="17"/>
      <c r="G64" s="28"/>
    </row>
    <row r="65" spans="1:7" customFormat="1" ht="33.75" customHeight="1" x14ac:dyDescent="0.25">
      <c r="A65" s="44" t="s">
        <v>8</v>
      </c>
      <c r="B65" s="45"/>
      <c r="C65" s="45"/>
      <c r="D65" s="46"/>
      <c r="E65" s="16"/>
      <c r="F65" s="16"/>
      <c r="G65" s="28"/>
    </row>
    <row r="66" spans="1:7" customFormat="1" ht="33.75" customHeight="1" x14ac:dyDescent="0.25">
      <c r="A66" s="39">
        <v>45266</v>
      </c>
      <c r="B66" s="40">
        <v>521340</v>
      </c>
      <c r="C66" s="41" t="s">
        <v>39</v>
      </c>
      <c r="D66" s="47" t="s">
        <v>40</v>
      </c>
      <c r="E66" s="16"/>
      <c r="F66" s="16"/>
      <c r="G66" s="28"/>
    </row>
    <row r="67" spans="1:7" customFormat="1" ht="33.75" customHeight="1" x14ac:dyDescent="0.25">
      <c r="A67" s="39">
        <v>45266</v>
      </c>
      <c r="B67" s="40">
        <v>363000</v>
      </c>
      <c r="C67" s="41" t="s">
        <v>94</v>
      </c>
      <c r="D67" s="47" t="s">
        <v>95</v>
      </c>
      <c r="E67" s="16"/>
      <c r="F67" s="16"/>
      <c r="G67" s="28"/>
    </row>
    <row r="68" spans="1:7" customFormat="1" ht="33.75" customHeight="1" x14ac:dyDescent="0.25">
      <c r="A68" s="39">
        <v>45271</v>
      </c>
      <c r="B68" s="40">
        <v>761100</v>
      </c>
      <c r="C68" s="41" t="s">
        <v>22</v>
      </c>
      <c r="D68" s="47" t="s">
        <v>47</v>
      </c>
      <c r="E68" s="16"/>
      <c r="F68" s="16"/>
      <c r="G68" s="28"/>
    </row>
    <row r="69" spans="1:7" customFormat="1" ht="33.75" customHeight="1" x14ac:dyDescent="0.25">
      <c r="A69" s="39">
        <v>45275</v>
      </c>
      <c r="B69" s="40">
        <v>115000</v>
      </c>
      <c r="C69" s="41" t="s">
        <v>56</v>
      </c>
      <c r="D69" s="47" t="s">
        <v>57</v>
      </c>
      <c r="E69" s="16"/>
      <c r="F69" s="16"/>
      <c r="G69" s="28"/>
    </row>
    <row r="70" spans="1:7" customFormat="1" ht="33.75" customHeight="1" x14ac:dyDescent="0.25">
      <c r="A70" s="39">
        <v>45285</v>
      </c>
      <c r="B70" s="40">
        <v>610000</v>
      </c>
      <c r="C70" s="41" t="s">
        <v>39</v>
      </c>
      <c r="D70" s="47" t="s">
        <v>72</v>
      </c>
      <c r="E70" s="16"/>
      <c r="F70" s="16"/>
      <c r="G70" s="28"/>
    </row>
    <row r="71" spans="1:7" customFormat="1" ht="33.75" customHeight="1" x14ac:dyDescent="0.25">
      <c r="A71" s="39">
        <v>45285</v>
      </c>
      <c r="B71" s="40">
        <v>45000</v>
      </c>
      <c r="C71" s="41" t="s">
        <v>76</v>
      </c>
      <c r="D71" s="47" t="s">
        <v>77</v>
      </c>
      <c r="E71" s="16"/>
      <c r="F71" s="16"/>
      <c r="G71" s="28"/>
    </row>
    <row r="72" spans="1:7" customFormat="1" ht="33.75" customHeight="1" x14ac:dyDescent="0.25">
      <c r="A72" s="42" t="s">
        <v>5</v>
      </c>
      <c r="B72" s="48">
        <f>SUM(B66:B71)</f>
        <v>2415440</v>
      </c>
      <c r="C72" s="48"/>
      <c r="D72" s="48"/>
      <c r="E72" s="16"/>
      <c r="F72" s="16"/>
      <c r="G72" s="28"/>
    </row>
    <row r="73" spans="1:7" customFormat="1" ht="33.75" customHeight="1" x14ac:dyDescent="0.25">
      <c r="A73" s="44" t="s">
        <v>18</v>
      </c>
      <c r="B73" s="45"/>
      <c r="C73" s="45"/>
      <c r="D73" s="46"/>
      <c r="E73" s="16"/>
      <c r="F73" s="16"/>
      <c r="G73" s="28"/>
    </row>
    <row r="74" spans="1:7" customFormat="1" ht="33.75" customHeight="1" x14ac:dyDescent="0.25">
      <c r="A74" s="39">
        <v>45271</v>
      </c>
      <c r="B74" s="40">
        <v>797500</v>
      </c>
      <c r="C74" s="41" t="s">
        <v>25</v>
      </c>
      <c r="D74" s="47" t="s">
        <v>50</v>
      </c>
      <c r="E74" s="16"/>
      <c r="F74" s="16"/>
      <c r="G74" s="28"/>
    </row>
    <row r="75" spans="1:7" customFormat="1" ht="33.75" customHeight="1" x14ac:dyDescent="0.25">
      <c r="A75" s="39">
        <v>45274</v>
      </c>
      <c r="B75" s="40">
        <v>797500</v>
      </c>
      <c r="C75" s="41" t="s">
        <v>25</v>
      </c>
      <c r="D75" s="47" t="s">
        <v>50</v>
      </c>
      <c r="E75" s="16"/>
      <c r="F75" s="16"/>
      <c r="G75" s="28"/>
    </row>
    <row r="76" spans="1:7" customFormat="1" ht="33.75" customHeight="1" x14ac:dyDescent="0.25">
      <c r="A76" s="39">
        <v>45274</v>
      </c>
      <c r="B76" s="40">
        <v>270724</v>
      </c>
      <c r="C76" s="41" t="s">
        <v>25</v>
      </c>
      <c r="D76" s="47" t="s">
        <v>55</v>
      </c>
      <c r="E76" s="16"/>
      <c r="F76" s="16"/>
      <c r="G76" s="28"/>
    </row>
    <row r="77" spans="1:7" customFormat="1" ht="33.75" customHeight="1" x14ac:dyDescent="0.25">
      <c r="A77" s="49" t="s">
        <v>5</v>
      </c>
      <c r="B77" s="48">
        <f>SUM(B74:B76)</f>
        <v>1865724</v>
      </c>
      <c r="C77" s="48"/>
      <c r="D77" s="48"/>
      <c r="E77" s="16"/>
      <c r="F77" s="17"/>
      <c r="G77" s="28"/>
    </row>
    <row r="78" spans="1:7" customFormat="1" ht="33.75" customHeight="1" x14ac:dyDescent="0.25">
      <c r="A78" s="44" t="s">
        <v>61</v>
      </c>
      <c r="B78" s="45"/>
      <c r="C78" s="45"/>
      <c r="D78" s="46"/>
      <c r="E78" s="16"/>
      <c r="F78" s="17"/>
      <c r="G78" s="28"/>
    </row>
    <row r="79" spans="1:7" customFormat="1" ht="33.75" customHeight="1" x14ac:dyDescent="0.25">
      <c r="A79" s="39">
        <v>45249</v>
      </c>
      <c r="B79" s="40">
        <v>40649</v>
      </c>
      <c r="C79" s="41" t="s">
        <v>62</v>
      </c>
      <c r="D79" s="47" t="s">
        <v>63</v>
      </c>
      <c r="E79" s="16"/>
      <c r="F79" s="17"/>
      <c r="G79" s="28"/>
    </row>
    <row r="80" spans="1:7" customFormat="1" ht="33.75" customHeight="1" x14ac:dyDescent="0.25">
      <c r="A80" s="49" t="s">
        <v>5</v>
      </c>
      <c r="B80" s="48">
        <f>B79</f>
        <v>40649</v>
      </c>
      <c r="C80" s="48"/>
      <c r="D80" s="48"/>
      <c r="E80" s="16"/>
      <c r="F80" s="17"/>
      <c r="G80" s="28"/>
    </row>
    <row r="81" spans="1:12" customFormat="1" x14ac:dyDescent="0.25">
      <c r="A81" s="36" t="s">
        <v>7</v>
      </c>
      <c r="B81" s="36"/>
      <c r="C81" s="36"/>
      <c r="D81" s="36"/>
      <c r="E81" s="16"/>
      <c r="F81" s="16"/>
      <c r="L81" t="s">
        <v>9</v>
      </c>
    </row>
    <row r="82" spans="1:12" customFormat="1" x14ac:dyDescent="0.25">
      <c r="A82" s="12">
        <v>45290</v>
      </c>
      <c r="B82" s="48">
        <v>1777668.08</v>
      </c>
      <c r="C82" s="7"/>
      <c r="D82" s="7"/>
      <c r="E82" s="16"/>
      <c r="F82" s="16"/>
    </row>
    <row r="83" spans="1:12" customFormat="1" x14ac:dyDescent="0.25">
      <c r="A83" s="9" t="s">
        <v>6</v>
      </c>
      <c r="B83" s="50">
        <f>B82+B80+B77+B72+B64</f>
        <v>26749261.850000001</v>
      </c>
      <c r="C83" s="43"/>
      <c r="D83" s="51"/>
      <c r="E83" s="16"/>
      <c r="F83" s="16"/>
    </row>
    <row r="84" spans="1:12" x14ac:dyDescent="0.25">
      <c r="E84" s="17"/>
    </row>
    <row r="85" spans="1:12" x14ac:dyDescent="0.25">
      <c r="B85" s="21"/>
      <c r="C85" s="30"/>
      <c r="D85" s="30"/>
      <c r="E85" s="30"/>
      <c r="F85" s="30"/>
    </row>
    <row r="86" spans="1:12" x14ac:dyDescent="0.25">
      <c r="E86" s="17"/>
    </row>
    <row r="87" spans="1:12" x14ac:dyDescent="0.25">
      <c r="B87" s="17"/>
      <c r="E87" s="17"/>
    </row>
    <row r="88" spans="1:12" x14ac:dyDescent="0.25">
      <c r="B88" s="17"/>
      <c r="E88" s="17"/>
      <c r="F88" s="17"/>
    </row>
    <row r="89" spans="1:12" x14ac:dyDescent="0.25">
      <c r="C89" s="17"/>
      <c r="D89" s="17"/>
    </row>
    <row r="90" spans="1:12" x14ac:dyDescent="0.25">
      <c r="C90" s="17"/>
      <c r="D90" s="17"/>
      <c r="E90" s="17"/>
    </row>
    <row r="91" spans="1:12" x14ac:dyDescent="0.25">
      <c r="C91" s="17"/>
      <c r="D91" s="17"/>
    </row>
    <row r="92" spans="1:12" x14ac:dyDescent="0.25">
      <c r="C92" s="17"/>
      <c r="D92" s="17"/>
    </row>
    <row r="93" spans="1:12" x14ac:dyDescent="0.25">
      <c r="C93" s="17"/>
      <c r="D93" s="17"/>
    </row>
    <row r="94" spans="1:12" x14ac:dyDescent="0.25">
      <c r="D94" s="17"/>
    </row>
    <row r="95" spans="1:12" x14ac:dyDescent="0.25">
      <c r="D95" s="17"/>
    </row>
    <row r="96" spans="1:12" x14ac:dyDescent="0.25">
      <c r="D96" s="17"/>
    </row>
    <row r="97" spans="4:4" x14ac:dyDescent="0.25">
      <c r="D97" s="17"/>
    </row>
  </sheetData>
  <mergeCells count="7">
    <mergeCell ref="C85:F85"/>
    <mergeCell ref="C1:D1"/>
    <mergeCell ref="A81:D81"/>
    <mergeCell ref="A3:D3"/>
    <mergeCell ref="A65:D65"/>
    <mergeCell ref="A73:D73"/>
    <mergeCell ref="A78:D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tabSelected="1" workbookViewId="0">
      <selection activeCell="C1" sqref="C1:D1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35"/>
      <c r="B1" s="35"/>
      <c r="C1" s="31" t="s">
        <v>29</v>
      </c>
      <c r="D1" s="32"/>
    </row>
    <row r="2" spans="1:4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4" ht="38.25" customHeight="1" x14ac:dyDescent="0.25">
      <c r="A3" s="52">
        <v>45261</v>
      </c>
      <c r="B3" s="40">
        <v>2476190.48</v>
      </c>
      <c r="C3" s="41" t="s">
        <v>130</v>
      </c>
      <c r="D3" s="41" t="s">
        <v>131</v>
      </c>
    </row>
    <row r="4" spans="1:4" ht="45" customHeight="1" x14ac:dyDescent="0.25">
      <c r="A4" s="52">
        <v>45278</v>
      </c>
      <c r="B4" s="40">
        <v>1000000</v>
      </c>
      <c r="C4" s="41" t="s">
        <v>129</v>
      </c>
      <c r="D4" s="41" t="s">
        <v>128</v>
      </c>
    </row>
    <row r="5" spans="1:4" ht="15.75" x14ac:dyDescent="0.25">
      <c r="A5" s="26" t="s">
        <v>21</v>
      </c>
      <c r="B5" s="29">
        <f>SUM(B3:B4)</f>
        <v>3476190.48</v>
      </c>
      <c r="C5" s="18"/>
      <c r="D5" s="18"/>
    </row>
    <row r="6" spans="1:4" ht="17.25" customHeight="1" x14ac:dyDescent="0.25">
      <c r="A6" s="36" t="s">
        <v>7</v>
      </c>
      <c r="B6" s="36"/>
      <c r="C6" s="36"/>
      <c r="D6" s="36"/>
    </row>
    <row r="7" spans="1:4" x14ac:dyDescent="0.25">
      <c r="A7" s="19">
        <v>45290</v>
      </c>
      <c r="B7" s="27">
        <v>57600.54</v>
      </c>
      <c r="C7" s="20"/>
      <c r="D7" s="20"/>
    </row>
    <row r="8" spans="1:4" x14ac:dyDescent="0.25">
      <c r="A8" s="5" t="s">
        <v>6</v>
      </c>
      <c r="B8" s="29">
        <f>B5+B7</f>
        <v>3533791.02</v>
      </c>
      <c r="C8" s="2"/>
      <c r="D8" s="2"/>
    </row>
    <row r="9" spans="1:4" x14ac:dyDescent="0.25">
      <c r="B9" s="27"/>
    </row>
  </sheetData>
  <mergeCells count="3">
    <mergeCell ref="A1:B1"/>
    <mergeCell ref="C1:D1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35"/>
      <c r="B1" s="35"/>
      <c r="C1" s="31" t="s">
        <v>30</v>
      </c>
      <c r="D1" s="32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3" t="s">
        <v>7</v>
      </c>
      <c r="B3" s="33"/>
      <c r="C3" s="33"/>
      <c r="D3" s="33"/>
    </row>
    <row r="4" spans="1:4" x14ac:dyDescent="0.25">
      <c r="A4" s="3">
        <v>45290</v>
      </c>
      <c r="B4" s="6">
        <v>353211.54</v>
      </c>
      <c r="C4" s="2"/>
      <c r="D4" s="2"/>
    </row>
    <row r="5" spans="1:4" x14ac:dyDescent="0.25">
      <c r="A5" s="5" t="s">
        <v>6</v>
      </c>
      <c r="B5" s="4">
        <f>B4</f>
        <v>353211.54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35"/>
      <c r="B1" s="35"/>
      <c r="C1" s="37" t="s">
        <v>31</v>
      </c>
      <c r="D1" s="3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6" t="s">
        <v>11</v>
      </c>
      <c r="B3" s="36"/>
      <c r="C3" s="36" t="s">
        <v>7</v>
      </c>
      <c r="D3" s="36"/>
    </row>
    <row r="4" spans="1:4" ht="15.75" x14ac:dyDescent="0.25">
      <c r="A4" s="12">
        <v>45290</v>
      </c>
      <c r="B4" s="13">
        <v>449528.74</v>
      </c>
      <c r="C4" s="14" t="s">
        <v>12</v>
      </c>
      <c r="D4" s="8"/>
    </row>
    <row r="5" spans="1:4" x14ac:dyDescent="0.25">
      <c r="A5" s="36" t="s">
        <v>13</v>
      </c>
      <c r="B5" s="36"/>
      <c r="C5" s="36"/>
      <c r="D5" s="36"/>
    </row>
    <row r="6" spans="1:4" ht="15.75" x14ac:dyDescent="0.25">
      <c r="A6" s="12">
        <v>45290</v>
      </c>
      <c r="B6" s="15">
        <v>328002.94</v>
      </c>
      <c r="C6" s="14" t="s">
        <v>12</v>
      </c>
      <c r="D6" s="8"/>
    </row>
    <row r="7" spans="1:4" x14ac:dyDescent="0.25">
      <c r="A7" s="36" t="s">
        <v>14</v>
      </c>
      <c r="B7" s="36"/>
      <c r="C7" s="36"/>
      <c r="D7" s="36"/>
    </row>
    <row r="8" spans="1:4" x14ac:dyDescent="0.25">
      <c r="A8" s="12">
        <v>45290</v>
      </c>
      <c r="B8" s="15">
        <v>521032.34</v>
      </c>
      <c r="C8" s="11" t="s">
        <v>12</v>
      </c>
      <c r="D8" s="7"/>
    </row>
    <row r="9" spans="1:4" x14ac:dyDescent="0.25">
      <c r="A9" s="36" t="s">
        <v>16</v>
      </c>
      <c r="B9" s="36"/>
      <c r="C9" s="36"/>
      <c r="D9" s="36"/>
    </row>
    <row r="10" spans="1:4" x14ac:dyDescent="0.25">
      <c r="A10" s="12">
        <v>45290</v>
      </c>
      <c r="B10" s="15">
        <v>569269.78</v>
      </c>
      <c r="C10" s="11"/>
      <c r="D10" s="7"/>
    </row>
    <row r="11" spans="1:4" x14ac:dyDescent="0.25">
      <c r="A11" s="36" t="s">
        <v>7</v>
      </c>
      <c r="B11" s="36"/>
      <c r="C11" s="36" t="s">
        <v>7</v>
      </c>
      <c r="D11" s="36"/>
    </row>
    <row r="12" spans="1:4" x14ac:dyDescent="0.25">
      <c r="A12" s="12">
        <v>45290</v>
      </c>
      <c r="B12" s="13">
        <v>90506.58</v>
      </c>
      <c r="D12" s="11"/>
    </row>
    <row r="13" spans="1:4" x14ac:dyDescent="0.25">
      <c r="A13" s="9" t="s">
        <v>6</v>
      </c>
      <c r="B13" s="10">
        <f>B4+B6+B8+B12+B10</f>
        <v>1958340.3800000001</v>
      </c>
      <c r="C13" s="11"/>
      <c r="D13" s="11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B6" sqref="B6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37" t="s">
        <v>32</v>
      </c>
      <c r="D1" s="3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6" t="s">
        <v>17</v>
      </c>
      <c r="B3" s="36"/>
      <c r="C3" s="36"/>
      <c r="D3" s="36"/>
    </row>
    <row r="4" spans="1:4" ht="15.75" x14ac:dyDescent="0.25">
      <c r="A4" s="12">
        <v>45290</v>
      </c>
      <c r="B4" s="25">
        <v>7270</v>
      </c>
      <c r="C4" s="8"/>
      <c r="D4" s="8"/>
    </row>
    <row r="5" spans="1:4" ht="15.75" x14ac:dyDescent="0.25">
      <c r="A5" s="8"/>
      <c r="B5" s="8"/>
      <c r="C5" s="8"/>
      <c r="D5" s="8"/>
    </row>
    <row r="6" spans="1:4" ht="15.75" x14ac:dyDescent="0.25">
      <c r="A6" s="22">
        <v>45290</v>
      </c>
      <c r="B6" s="25">
        <v>301862.89</v>
      </c>
      <c r="C6" s="23" t="s">
        <v>7</v>
      </c>
      <c r="D6" s="24"/>
    </row>
    <row r="7" spans="1:4" x14ac:dyDescent="0.25">
      <c r="A7" s="9" t="s">
        <v>6</v>
      </c>
      <c r="B7" s="10">
        <f>B4+B6</f>
        <v>309132.89</v>
      </c>
      <c r="C7" s="11"/>
      <c r="D7" s="11"/>
    </row>
  </sheetData>
  <mergeCells count="2">
    <mergeCell ref="C1:D1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2024-01-24T12:21:30Z</dcterms:modified>
</cp:coreProperties>
</file>