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3\"/>
    </mc:Choice>
  </mc:AlternateContent>
  <xr:revisionPtr revIDLastSave="0" documentId="13_ncr:1_{03972CAD-8E1B-4D86-973B-0ECA21A7CD65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1" l="1"/>
  <c r="B47" i="1"/>
  <c r="B54" i="1"/>
  <c r="B5" i="4" l="1"/>
  <c r="B8" i="4" s="1"/>
  <c r="B5" i="5"/>
  <c r="B7" i="7"/>
  <c r="B63" i="1"/>
  <c r="B13" i="6" l="1"/>
</calcChain>
</file>

<file path=xl/sharedStrings.xml><?xml version="1.0" encoding="utf-8"?>
<sst xmlns="http://schemas.openxmlformats.org/spreadsheetml/2006/main" count="161" uniqueCount="104">
  <si>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</si>
  <si>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</si>
  <si>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</si>
  <si>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</si>
  <si>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</si>
  <si>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</si>
  <si>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</si>
  <si>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</si>
  <si>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</si>
  <si>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</si>
  <si>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</si>
  <si>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</si>
  <si>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</si>
  <si>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</si>
  <si>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</si>
  <si>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Оплата генетического анализа</t>
  </si>
  <si>
    <t>Прочие волонтерские проекты</t>
  </si>
  <si>
    <t>Оплата курса реабилитации в РЦ "Преодоление"</t>
  </si>
  <si>
    <t>Расходы на мероприятия</t>
  </si>
  <si>
    <t>Оплата медицинских препаратов и медицинских расходных материалов</t>
  </si>
  <si>
    <t>Байбатырова Малика</t>
  </si>
  <si>
    <t>Оплата лечения в НПЦ Войно-Ясенецкого</t>
  </si>
  <si>
    <t>Джураева Мехрона</t>
  </si>
  <si>
    <t>Итого</t>
  </si>
  <si>
    <t>Оплата айтрекера</t>
  </si>
  <si>
    <t>Оплата операции в ООО "ИНСТИТУТ ВРОЖДЁННЫХ ЗАБОЛЕВАНИЙ ЧЕЛЮСТНОЛИЦЕВОЙ ОБЛАСТИ"</t>
  </si>
  <si>
    <t>Назарова Кристина</t>
  </si>
  <si>
    <t>Пономарева Софья</t>
  </si>
  <si>
    <t xml:space="preserve"> Программа «Адресная помощь» – ноябрь 2023</t>
  </si>
  <si>
    <t xml:space="preserve"> Программа «Системная помощь» –  ноябрь 2023</t>
  </si>
  <si>
    <t xml:space="preserve"> Программа «Коробка храбрости» – ноябрь 2023</t>
  </si>
  <si>
    <t xml:space="preserve"> Программа «Помощь семьям с тяжелобольными детьми» – ноябрь 2023</t>
  </si>
  <si>
    <t xml:space="preserve"> Программа «Уроки доброты» –ноябрь 2023</t>
  </si>
  <si>
    <t>Оплата реабилитации в РЦ "Янтарь"</t>
  </si>
  <si>
    <t>Фомицкий Даниил</t>
  </si>
  <si>
    <t>Мирзоян Людмила</t>
  </si>
  <si>
    <t>Киселева Полина</t>
  </si>
  <si>
    <t>Пузян Артур</t>
  </si>
  <si>
    <t>Сенук Анастасия</t>
  </si>
  <si>
    <t>Батыршин Тимур</t>
  </si>
  <si>
    <t>Иванова Алина</t>
  </si>
  <si>
    <t>Жуков Илья</t>
  </si>
  <si>
    <t>Оплата курса реабилитации в ДЦА "Родник"</t>
  </si>
  <si>
    <t xml:space="preserve">Документов Георгий </t>
  </si>
  <si>
    <t>Оплата медикаментов</t>
  </si>
  <si>
    <t>Микуленок Ульяна</t>
  </si>
  <si>
    <t>Ким Валентина</t>
  </si>
  <si>
    <t>Клыкова Есения</t>
  </si>
  <si>
    <t>Ячков Андрей</t>
  </si>
  <si>
    <t>Оплата обследования в Центре микрохирургии глаза им. Федорова</t>
  </si>
  <si>
    <t>Орынгали Ерсултан и Айзере</t>
  </si>
  <si>
    <t>Оплата курса реабилитации в РЦ "Адели Пенза"</t>
  </si>
  <si>
    <t>Роскош Данил</t>
  </si>
  <si>
    <t xml:space="preserve">Кербс Павел </t>
  </si>
  <si>
    <t>Оплата курса реабилитации в ФОЦ "Счастье моё"</t>
  </si>
  <si>
    <t>Нестеренко Владимир</t>
  </si>
  <si>
    <t xml:space="preserve">Оплата реабилитации в Санатории "Красная Талка" </t>
  </si>
  <si>
    <t>Борин Иван</t>
  </si>
  <si>
    <t>Паршев Владислав</t>
  </si>
  <si>
    <t>Оплата курса реабилитации в РЦ "Под крылом"</t>
  </si>
  <si>
    <t>Тарханян Менуа</t>
  </si>
  <si>
    <t>Оплата операции в АО "Медицина"</t>
  </si>
  <si>
    <t>Пономарев Артем</t>
  </si>
  <si>
    <t>Оплата курса реабилитации в РЦ "Галилео-Мед"</t>
  </si>
  <si>
    <t>Чауш Ника</t>
  </si>
  <si>
    <t>Оплата протеза руки</t>
  </si>
  <si>
    <t>Пушкарева Ирина</t>
  </si>
  <si>
    <t>Каневский Никифор</t>
  </si>
  <si>
    <t>Кручина Данил</t>
  </si>
  <si>
    <t>Оплата корсета</t>
  </si>
  <si>
    <t xml:space="preserve">Хомченко Амелия </t>
  </si>
  <si>
    <t>Оплата заправки баклафеновой помпы в НИКИ педиатрии им.ак.Вельтищева (Пирогова)</t>
  </si>
  <si>
    <t>Бельчук Ирина</t>
  </si>
  <si>
    <t>Оплата реабилитации в Hospital Universitari General de Catalunya</t>
  </si>
  <si>
    <t>Ильжасов Никита</t>
  </si>
  <si>
    <t>Соколов Алексей</t>
  </si>
  <si>
    <t>Мамонтов Артём</t>
  </si>
  <si>
    <t>Загирова Камилла</t>
  </si>
  <si>
    <t>Тертышник Анастасия</t>
  </si>
  <si>
    <t>Оплата расходных материалов для операции на позвоночнике</t>
  </si>
  <si>
    <t>Акбашев Игорь</t>
  </si>
  <si>
    <t>Оплата обследования в Passover International Medical Center</t>
  </si>
  <si>
    <t>Погорелова Татьяна</t>
  </si>
  <si>
    <t>Оплата имплантов для слухопротезирования</t>
  </si>
  <si>
    <t>Ибрагимов Даниил</t>
  </si>
  <si>
    <t>Оплата операции в GMS клиник</t>
  </si>
  <si>
    <t xml:space="preserve">Козарев Денис </t>
  </si>
  <si>
    <t>Халимбаева Роза</t>
  </si>
  <si>
    <t>Квасов Артем</t>
  </si>
  <si>
    <t>Оплата лечения в НМИЦ онкологии им. Н.Н. Блохина</t>
  </si>
  <si>
    <t>Багиров Вугар</t>
  </si>
  <si>
    <t>Матвеева Екатерина</t>
  </si>
  <si>
    <t>Оплата операции в American Hospital Tbilisi</t>
  </si>
  <si>
    <t>Решеткова Стефания</t>
  </si>
  <si>
    <t>Оплата ТСР (электроприставка для коляски)</t>
  </si>
  <si>
    <t>Арефьев Сергей</t>
  </si>
  <si>
    <t>Кузнецова Софья</t>
  </si>
  <si>
    <t xml:space="preserve">Вавилов Кирилл </t>
  </si>
  <si>
    <t>Гришанов Константин</t>
  </si>
  <si>
    <t>Абдурахманова Рамина</t>
  </si>
  <si>
    <t>НМИЦ ДГОИ им. Дмитрия Рогачева</t>
  </si>
  <si>
    <t>Оплата посуды для реабилитационного центра</t>
  </si>
  <si>
    <t>ГБУЗ «ГКБ им. Ф.И. Иноземцева ДЗМ»</t>
  </si>
  <si>
    <t>Оплата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</si>
</sst>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2" fillId="0" borderId="1" xfId="0" applyNumberFormat="1" applyFont="1" applyBorder="1" applyAlignment="1">
      <alignment horizontal="left" vertical="center" wrapText="1"/>
    </xf>
    <xf numFmtId="14" fontId="8" fillId="4" borderId="8" xfId="0" applyNumberFormat="1" applyFont="1" applyFill="1" applyBorder="1" applyAlignment="1">
      <alignment horizontal="center" wrapText="1"/>
    </xf>
    <xf numFmtId="4" fontId="8" fillId="4" borderId="8" xfId="0" applyNumberFormat="1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top"/>
    </xf>
    <xf numFmtId="0" fontId="1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left" vertical="center" wrapText="1"/>
    </xf>
    <xf numFmtId="14" fontId="10" fillId="0" borderId="1" xfId="0" applyNumberFormat="1" applyFont="1" applyBorder="1"/>
    <xf numFmtId="4" fontId="11" fillId="0" borderId="1" xfId="0" applyNumberFormat="1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/>
    <xf numFmtId="0" fontId="5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opLeftCell="A16" zoomScaleNormal="100" workbookViewId="0">
      <selection activeCell="D23" sqref="D23"/>
    </sheetView>
  </sheetViews>
  <sheetFormatPr defaultRowHeight="15" x14ac:dyDescent="0.25"/>
  <cols>
    <col min="1" max="1" width="20.140625" style="16" customWidth="1"/>
    <col min="2" max="2" width="22.5703125" style="16" customWidth="1"/>
    <col min="3" max="3" width="49.85546875" style="16" customWidth="1"/>
    <col min="4" max="4" width="34" style="16" customWidth="1"/>
    <col min="5" max="5" width="18.28515625" style="16" customWidth="1"/>
    <col min="6" max="6" width="20" style="16" customWidth="1"/>
    <col min="7" max="7" width="9.140625" style="16"/>
    <col min="8" max="8" width="16.5703125" style="16" customWidth="1"/>
    <col min="9" max="9" width="12.42578125" style="16" bestFit="1" customWidth="1"/>
    <col min="10" max="16384" width="9.140625" style="16"/>
  </cols>
  <sheetData>
    <row r="1" spans="1:6" ht="104.25" customHeight="1" x14ac:dyDescent="0.35">
      <c r="A1"/>
      <c r="B1"/>
      <c r="C1" s="40" t="s">
        <v>28</v>
      </c>
      <c r="D1" s="41"/>
    </row>
    <row r="2" spans="1:6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6" x14ac:dyDescent="0.25">
      <c r="A3" s="43" t="s">
        <v>3</v>
      </c>
      <c r="B3" s="43"/>
      <c r="C3" s="43"/>
      <c r="D3" s="43"/>
    </row>
    <row r="4" spans="1:6" customFormat="1" ht="26.25" customHeight="1" x14ac:dyDescent="0.25">
      <c r="A4" s="32">
        <v>45232</v>
      </c>
      <c r="B4" s="28">
        <v>375000</v>
      </c>
      <c r="C4" s="22" t="s">
        <v>33</v>
      </c>
      <c r="D4" s="22" t="s">
        <v>34</v>
      </c>
    </row>
    <row r="5" spans="1:6" customFormat="1" ht="33" customHeight="1" x14ac:dyDescent="0.25">
      <c r="A5" s="32">
        <v>45232</v>
      </c>
      <c r="B5" s="28">
        <v>302400</v>
      </c>
      <c r="C5" s="22" t="s">
        <v>17</v>
      </c>
      <c r="D5" s="22" t="s">
        <v>35</v>
      </c>
    </row>
    <row r="6" spans="1:6" customFormat="1" ht="38.25" customHeight="1" x14ac:dyDescent="0.25">
      <c r="A6" s="32">
        <v>45232</v>
      </c>
      <c r="B6" s="28">
        <v>870400</v>
      </c>
      <c r="C6" s="22" t="s">
        <v>17</v>
      </c>
      <c r="D6" s="22" t="s">
        <v>36</v>
      </c>
    </row>
    <row r="7" spans="1:6" customFormat="1" ht="38.25" customHeight="1" x14ac:dyDescent="0.25">
      <c r="A7" s="32">
        <v>45232</v>
      </c>
      <c r="B7" s="28">
        <v>325500</v>
      </c>
      <c r="C7" s="22" t="s">
        <v>10</v>
      </c>
      <c r="D7" s="22" t="s">
        <v>37</v>
      </c>
    </row>
    <row r="8" spans="1:6" customFormat="1" ht="38.25" customHeight="1" x14ac:dyDescent="0.25">
      <c r="A8" s="32">
        <v>45232</v>
      </c>
      <c r="B8" s="28">
        <v>154100</v>
      </c>
      <c r="C8" s="22" t="s">
        <v>17</v>
      </c>
      <c r="D8" s="22" t="s">
        <v>38</v>
      </c>
      <c r="F8" s="29"/>
    </row>
    <row r="9" spans="1:6" customFormat="1" ht="27.75" customHeight="1" x14ac:dyDescent="0.25">
      <c r="A9" s="32">
        <v>45232</v>
      </c>
      <c r="B9" s="28">
        <v>288750</v>
      </c>
      <c r="C9" s="22" t="s">
        <v>33</v>
      </c>
      <c r="D9" s="22" t="s">
        <v>39</v>
      </c>
    </row>
    <row r="10" spans="1:6" customFormat="1" ht="36" customHeight="1" x14ac:dyDescent="0.25">
      <c r="A10" s="32">
        <v>45232</v>
      </c>
      <c r="B10" s="28">
        <v>529000</v>
      </c>
      <c r="C10" s="22" t="s">
        <v>10</v>
      </c>
      <c r="D10" s="22" t="s">
        <v>40</v>
      </c>
    </row>
    <row r="11" spans="1:6" customFormat="1" ht="52.5" customHeight="1" x14ac:dyDescent="0.25">
      <c r="A11" s="32">
        <v>45232</v>
      </c>
      <c r="B11" s="28">
        <v>234800</v>
      </c>
      <c r="C11" s="22" t="s">
        <v>25</v>
      </c>
      <c r="D11" s="22" t="s">
        <v>41</v>
      </c>
    </row>
    <row r="12" spans="1:6" customFormat="1" ht="34.5" customHeight="1" x14ac:dyDescent="0.25">
      <c r="A12" s="32">
        <v>45232</v>
      </c>
      <c r="B12" s="28">
        <v>257400</v>
      </c>
      <c r="C12" s="22" t="s">
        <v>42</v>
      </c>
      <c r="D12" s="22" t="s">
        <v>43</v>
      </c>
    </row>
    <row r="13" spans="1:6" customFormat="1" ht="34.5" customHeight="1" x14ac:dyDescent="0.25">
      <c r="A13" s="32">
        <v>45237</v>
      </c>
      <c r="B13" s="28">
        <v>60688</v>
      </c>
      <c r="C13" s="22" t="s">
        <v>21</v>
      </c>
      <c r="D13" s="22" t="s">
        <v>46</v>
      </c>
    </row>
    <row r="14" spans="1:6" customFormat="1" ht="60" customHeight="1" x14ac:dyDescent="0.25">
      <c r="A14" s="32">
        <v>45237</v>
      </c>
      <c r="B14" s="28">
        <v>213300</v>
      </c>
      <c r="C14" s="22" t="s">
        <v>25</v>
      </c>
      <c r="D14" s="22" t="s">
        <v>47</v>
      </c>
    </row>
    <row r="15" spans="1:6" customFormat="1" ht="31.5" customHeight="1" x14ac:dyDescent="0.25">
      <c r="A15" s="32">
        <v>45237</v>
      </c>
      <c r="B15" s="28">
        <v>96200</v>
      </c>
      <c r="C15" s="22" t="s">
        <v>15</v>
      </c>
      <c r="D15" s="22" t="s">
        <v>48</v>
      </c>
    </row>
    <row r="16" spans="1:6" customFormat="1" ht="31.5" customHeight="1" x14ac:dyDescent="0.25">
      <c r="A16" s="32">
        <v>45237</v>
      </c>
      <c r="B16" s="28">
        <v>22600</v>
      </c>
      <c r="C16" s="22" t="s">
        <v>49</v>
      </c>
      <c r="D16" s="22" t="s">
        <v>50</v>
      </c>
    </row>
    <row r="17" spans="1:5" customFormat="1" ht="29.25" customHeight="1" x14ac:dyDescent="0.25">
      <c r="A17" s="32">
        <v>45238</v>
      </c>
      <c r="B17" s="28">
        <v>320000</v>
      </c>
      <c r="C17" s="22" t="s">
        <v>51</v>
      </c>
      <c r="D17" s="22" t="s">
        <v>52</v>
      </c>
    </row>
    <row r="18" spans="1:5" customFormat="1" ht="31.5" customHeight="1" x14ac:dyDescent="0.25">
      <c r="A18" s="32">
        <v>45238</v>
      </c>
      <c r="B18" s="28">
        <v>325500</v>
      </c>
      <c r="C18" s="22" t="s">
        <v>10</v>
      </c>
      <c r="D18" s="22" t="s">
        <v>53</v>
      </c>
    </row>
    <row r="19" spans="1:5" customFormat="1" ht="33.75" customHeight="1" x14ac:dyDescent="0.25">
      <c r="A19" s="32">
        <v>45239</v>
      </c>
      <c r="B19" s="28">
        <v>350000</v>
      </c>
      <c r="C19" s="22" t="s">
        <v>54</v>
      </c>
      <c r="D19" s="22" t="s">
        <v>55</v>
      </c>
    </row>
    <row r="20" spans="1:5" customFormat="1" ht="27.75" customHeight="1" x14ac:dyDescent="0.25">
      <c r="A20" s="32">
        <v>45239</v>
      </c>
      <c r="B20" s="28">
        <v>429100</v>
      </c>
      <c r="C20" s="22" t="s">
        <v>56</v>
      </c>
      <c r="D20" s="22" t="s">
        <v>57</v>
      </c>
    </row>
    <row r="21" spans="1:5" customFormat="1" ht="35.25" customHeight="1" x14ac:dyDescent="0.25">
      <c r="A21" s="32">
        <v>45240</v>
      </c>
      <c r="B21" s="28">
        <v>432000</v>
      </c>
      <c r="C21" s="22" t="s">
        <v>17</v>
      </c>
      <c r="D21" s="22" t="s">
        <v>58</v>
      </c>
    </row>
    <row r="22" spans="1:5" customFormat="1" ht="33.75" customHeight="1" x14ac:dyDescent="0.25">
      <c r="A22" s="32">
        <v>45240</v>
      </c>
      <c r="B22" s="28">
        <v>298000</v>
      </c>
      <c r="C22" s="22" t="s">
        <v>59</v>
      </c>
      <c r="D22" s="22" t="s">
        <v>26</v>
      </c>
    </row>
    <row r="23" spans="1:5" customFormat="1" ht="34.5" customHeight="1" x14ac:dyDescent="0.25">
      <c r="A23" s="32">
        <v>45247</v>
      </c>
      <c r="B23" s="28">
        <v>3446585</v>
      </c>
      <c r="C23" s="22" t="s">
        <v>61</v>
      </c>
      <c r="D23" s="22" t="s">
        <v>62</v>
      </c>
    </row>
    <row r="24" spans="1:5" customFormat="1" ht="26.25" customHeight="1" x14ac:dyDescent="0.25">
      <c r="A24" s="32">
        <v>45247</v>
      </c>
      <c r="B24" s="28">
        <v>221700</v>
      </c>
      <c r="C24" s="22" t="s">
        <v>63</v>
      </c>
      <c r="D24" s="22" t="s">
        <v>64</v>
      </c>
    </row>
    <row r="25" spans="1:5" customFormat="1" ht="33.75" customHeight="1" x14ac:dyDescent="0.25">
      <c r="A25" s="32">
        <v>45247</v>
      </c>
      <c r="B25" s="28">
        <v>2875575</v>
      </c>
      <c r="C25" s="22" t="s">
        <v>61</v>
      </c>
      <c r="D25" s="22" t="s">
        <v>67</v>
      </c>
    </row>
    <row r="26" spans="1:5" customFormat="1" ht="33.75" customHeight="1" x14ac:dyDescent="0.25">
      <c r="A26" s="32">
        <v>45247</v>
      </c>
      <c r="B26" s="28">
        <v>80000</v>
      </c>
      <c r="C26" s="22" t="s">
        <v>15</v>
      </c>
      <c r="D26" s="22" t="s">
        <v>68</v>
      </c>
    </row>
    <row r="27" spans="1:5" customFormat="1" ht="36" customHeight="1" x14ac:dyDescent="0.25">
      <c r="A27" s="32">
        <v>45247</v>
      </c>
      <c r="B27" s="28">
        <v>43319</v>
      </c>
      <c r="C27" s="22" t="s">
        <v>71</v>
      </c>
      <c r="D27" s="22" t="s">
        <v>20</v>
      </c>
    </row>
    <row r="28" spans="1:5" customFormat="1" ht="24" customHeight="1" x14ac:dyDescent="0.25">
      <c r="A28" s="32">
        <v>45251</v>
      </c>
      <c r="B28" s="28">
        <v>750000</v>
      </c>
      <c r="C28" s="22" t="s">
        <v>33</v>
      </c>
      <c r="D28" s="22" t="s">
        <v>72</v>
      </c>
    </row>
    <row r="29" spans="1:5" customFormat="1" ht="29.25" customHeight="1" x14ac:dyDescent="0.25">
      <c r="A29" s="32">
        <v>45251</v>
      </c>
      <c r="B29" s="28">
        <v>1659213.04</v>
      </c>
      <c r="C29" s="22" t="s">
        <v>73</v>
      </c>
      <c r="D29" s="22" t="s">
        <v>27</v>
      </c>
      <c r="E29" s="29"/>
    </row>
    <row r="30" spans="1:5" customFormat="1" ht="32.25" customHeight="1" x14ac:dyDescent="0.25">
      <c r="A30" s="32">
        <v>45251</v>
      </c>
      <c r="B30" s="28">
        <v>750786.96</v>
      </c>
      <c r="C30" s="22" t="s">
        <v>73</v>
      </c>
      <c r="D30" s="22" t="s">
        <v>74</v>
      </c>
      <c r="E30" s="29"/>
    </row>
    <row r="31" spans="1:5" customFormat="1" ht="21.75" customHeight="1" x14ac:dyDescent="0.25">
      <c r="A31" s="32">
        <v>45251</v>
      </c>
      <c r="B31" s="28">
        <v>325500</v>
      </c>
      <c r="C31" s="22" t="s">
        <v>10</v>
      </c>
      <c r="D31" s="22" t="s">
        <v>75</v>
      </c>
    </row>
    <row r="32" spans="1:5" customFormat="1" ht="51" customHeight="1" x14ac:dyDescent="0.25">
      <c r="A32" s="32">
        <v>45251</v>
      </c>
      <c r="B32" s="28">
        <v>213300</v>
      </c>
      <c r="C32" s="22" t="s">
        <v>25</v>
      </c>
      <c r="D32" s="22" t="s">
        <v>76</v>
      </c>
    </row>
    <row r="33" spans="1:7" customFormat="1" ht="21.75" customHeight="1" x14ac:dyDescent="0.25">
      <c r="A33" s="32">
        <v>45254</v>
      </c>
      <c r="B33" s="28">
        <v>966000</v>
      </c>
      <c r="C33" s="22" t="s">
        <v>10</v>
      </c>
      <c r="D33" s="22" t="s">
        <v>78</v>
      </c>
    </row>
    <row r="34" spans="1:7" customFormat="1" ht="21.75" customHeight="1" x14ac:dyDescent="0.25">
      <c r="A34" s="32">
        <v>45258</v>
      </c>
      <c r="B34" s="28">
        <v>514500</v>
      </c>
      <c r="C34" s="22" t="s">
        <v>10</v>
      </c>
      <c r="D34" s="22" t="s">
        <v>80</v>
      </c>
    </row>
    <row r="35" spans="1:7" customFormat="1" ht="30.75" customHeight="1" x14ac:dyDescent="0.25">
      <c r="A35" s="32">
        <v>45258</v>
      </c>
      <c r="B35" s="28">
        <v>184034.7</v>
      </c>
      <c r="C35" s="22" t="s">
        <v>81</v>
      </c>
      <c r="D35" s="22" t="s">
        <v>82</v>
      </c>
    </row>
    <row r="36" spans="1:7" customFormat="1" ht="21.75" customHeight="1" x14ac:dyDescent="0.25">
      <c r="A36" s="32">
        <v>45258</v>
      </c>
      <c r="B36" s="28">
        <v>827477</v>
      </c>
      <c r="C36" s="22" t="s">
        <v>85</v>
      </c>
      <c r="D36" s="22" t="s">
        <v>86</v>
      </c>
    </row>
    <row r="37" spans="1:7" customFormat="1" ht="21.75" customHeight="1" x14ac:dyDescent="0.25">
      <c r="A37" s="32">
        <v>45258</v>
      </c>
      <c r="B37" s="28">
        <v>700000</v>
      </c>
      <c r="C37" s="22" t="s">
        <v>33</v>
      </c>
      <c r="D37" s="22" t="s">
        <v>87</v>
      </c>
    </row>
    <row r="38" spans="1:7" customFormat="1" ht="50.25" customHeight="1" x14ac:dyDescent="0.25">
      <c r="A38" s="32">
        <v>45258</v>
      </c>
      <c r="B38" s="28">
        <v>308900</v>
      </c>
      <c r="C38" s="22" t="s">
        <v>25</v>
      </c>
      <c r="D38" s="22" t="s">
        <v>88</v>
      </c>
    </row>
    <row r="39" spans="1:7" customFormat="1" ht="39" customHeight="1" x14ac:dyDescent="0.25">
      <c r="A39" s="32">
        <v>45258</v>
      </c>
      <c r="B39" s="28">
        <v>500000</v>
      </c>
      <c r="C39" s="22" t="s">
        <v>89</v>
      </c>
      <c r="D39" s="22" t="s">
        <v>90</v>
      </c>
    </row>
    <row r="40" spans="1:7" customFormat="1" ht="21.75" customHeight="1" x14ac:dyDescent="0.25">
      <c r="A40" s="32">
        <v>45258</v>
      </c>
      <c r="B40" s="28">
        <v>45446</v>
      </c>
      <c r="C40" s="22" t="s">
        <v>15</v>
      </c>
      <c r="D40" s="22" t="s">
        <v>91</v>
      </c>
    </row>
    <row r="41" spans="1:7" customFormat="1" ht="21.75" customHeight="1" x14ac:dyDescent="0.25">
      <c r="A41" s="32">
        <v>45258</v>
      </c>
      <c r="B41" s="28">
        <v>152554.68</v>
      </c>
      <c r="C41" s="22" t="s">
        <v>21</v>
      </c>
      <c r="D41" s="22" t="s">
        <v>22</v>
      </c>
    </row>
    <row r="42" spans="1:7" customFormat="1" ht="41.25" customHeight="1" x14ac:dyDescent="0.25">
      <c r="A42" s="32">
        <v>45258</v>
      </c>
      <c r="B42" s="28">
        <v>650000</v>
      </c>
      <c r="C42" s="22" t="s">
        <v>89</v>
      </c>
      <c r="D42" s="22" t="s">
        <v>99</v>
      </c>
    </row>
    <row r="43" spans="1:7" customFormat="1" ht="21.75" customHeight="1" x14ac:dyDescent="0.25">
      <c r="A43" s="32">
        <v>45259</v>
      </c>
      <c r="B43" s="28">
        <v>1410837.21</v>
      </c>
      <c r="C43" s="22" t="s">
        <v>92</v>
      </c>
      <c r="D43" s="22" t="s">
        <v>93</v>
      </c>
    </row>
    <row r="44" spans="1:7" customFormat="1" ht="21.75" customHeight="1" x14ac:dyDescent="0.25">
      <c r="A44" s="32">
        <v>45259</v>
      </c>
      <c r="B44" s="28">
        <v>1632666.96</v>
      </c>
      <c r="C44" s="22" t="s">
        <v>92</v>
      </c>
      <c r="D44" s="22" t="s">
        <v>96</v>
      </c>
    </row>
    <row r="45" spans="1:7" customFormat="1" ht="21.75" customHeight="1" x14ac:dyDescent="0.25">
      <c r="A45" s="32">
        <v>45259</v>
      </c>
      <c r="B45" s="28">
        <v>1632666.96</v>
      </c>
      <c r="C45" s="22" t="s">
        <v>92</v>
      </c>
      <c r="D45" s="22" t="s">
        <v>97</v>
      </c>
    </row>
    <row r="46" spans="1:7" customFormat="1" ht="27.75" customHeight="1" x14ac:dyDescent="0.25">
      <c r="A46" s="32">
        <v>45259</v>
      </c>
      <c r="B46" s="28">
        <v>1632666.96</v>
      </c>
      <c r="C46" s="22" t="s">
        <v>92</v>
      </c>
      <c r="D46" s="22" t="s">
        <v>98</v>
      </c>
    </row>
    <row r="47" spans="1:7" customFormat="1" ht="33.75" customHeight="1" x14ac:dyDescent="0.25">
      <c r="A47" s="34" t="s">
        <v>5</v>
      </c>
      <c r="B47" s="35">
        <f>SUM(B4:B46)</f>
        <v>27408467.470000003</v>
      </c>
      <c r="C47" s="35"/>
      <c r="D47" s="35"/>
      <c r="F47" s="29"/>
      <c r="G47" s="29"/>
    </row>
    <row r="48" spans="1:7" customFormat="1" ht="33.75" customHeight="1" x14ac:dyDescent="0.25">
      <c r="A48" s="44" t="s">
        <v>8</v>
      </c>
      <c r="B48" s="45"/>
      <c r="C48" s="45"/>
      <c r="D48" s="46"/>
      <c r="G48" s="29"/>
    </row>
    <row r="49" spans="1:12" customFormat="1" ht="33.75" customHeight="1" x14ac:dyDescent="0.25">
      <c r="A49" s="32">
        <v>45247</v>
      </c>
      <c r="B49" s="28">
        <v>654870</v>
      </c>
      <c r="C49" s="22" t="s">
        <v>65</v>
      </c>
      <c r="D49" s="33" t="s">
        <v>66</v>
      </c>
      <c r="G49" s="29"/>
    </row>
    <row r="50" spans="1:12" customFormat="1" ht="33.75" customHeight="1" x14ac:dyDescent="0.25">
      <c r="A50" s="32">
        <v>45247</v>
      </c>
      <c r="B50" s="28">
        <v>87098</v>
      </c>
      <c r="C50" s="22" t="s">
        <v>69</v>
      </c>
      <c r="D50" s="33" t="s">
        <v>70</v>
      </c>
      <c r="G50" s="29"/>
    </row>
    <row r="51" spans="1:12" customFormat="1" ht="33.75" customHeight="1" x14ac:dyDescent="0.25">
      <c r="A51" s="32">
        <v>45253</v>
      </c>
      <c r="B51" s="28">
        <v>342800</v>
      </c>
      <c r="C51" s="22" t="s">
        <v>24</v>
      </c>
      <c r="D51" s="33" t="s">
        <v>77</v>
      </c>
      <c r="G51" s="29"/>
    </row>
    <row r="52" spans="1:12" customFormat="1" ht="33.75" customHeight="1" x14ac:dyDescent="0.25">
      <c r="A52" s="32">
        <v>45258</v>
      </c>
      <c r="B52" s="28">
        <v>360000</v>
      </c>
      <c r="C52" s="22" t="s">
        <v>83</v>
      </c>
      <c r="D52" s="33" t="s">
        <v>84</v>
      </c>
      <c r="G52" s="29"/>
    </row>
    <row r="53" spans="1:12" customFormat="1" ht="33.75" customHeight="1" x14ac:dyDescent="0.25">
      <c r="A53" s="32">
        <v>45259</v>
      </c>
      <c r="B53" s="28">
        <v>96800</v>
      </c>
      <c r="C53" s="22" t="s">
        <v>94</v>
      </c>
      <c r="D53" s="33" t="s">
        <v>95</v>
      </c>
      <c r="G53" s="29"/>
    </row>
    <row r="54" spans="1:12" customFormat="1" ht="33.75" customHeight="1" x14ac:dyDescent="0.25">
      <c r="A54" s="34" t="s">
        <v>5</v>
      </c>
      <c r="B54" s="30">
        <f>SUM(B49:B53)</f>
        <v>1541568</v>
      </c>
      <c r="C54" s="30"/>
      <c r="D54" s="30"/>
      <c r="G54" s="29"/>
    </row>
    <row r="55" spans="1:12" customFormat="1" ht="33.75" customHeight="1" x14ac:dyDescent="0.25">
      <c r="A55" s="44" t="s">
        <v>19</v>
      </c>
      <c r="B55" s="45"/>
      <c r="C55" s="45"/>
      <c r="D55" s="46"/>
      <c r="G55" s="29"/>
    </row>
    <row r="56" spans="1:12" customFormat="1" ht="33.75" customHeight="1" x14ac:dyDescent="0.25">
      <c r="A56" s="32">
        <v>45233</v>
      </c>
      <c r="B56" s="28">
        <v>557000</v>
      </c>
      <c r="C56" s="22" t="s">
        <v>44</v>
      </c>
      <c r="D56" s="33" t="s">
        <v>45</v>
      </c>
      <c r="G56" s="29"/>
    </row>
    <row r="57" spans="1:12" customFormat="1" ht="33.75" customHeight="1" x14ac:dyDescent="0.25">
      <c r="A57" s="32">
        <v>45240</v>
      </c>
      <c r="B57" s="28">
        <v>5714248.8799999999</v>
      </c>
      <c r="C57" s="22" t="s">
        <v>44</v>
      </c>
      <c r="D57" s="33" t="s">
        <v>60</v>
      </c>
      <c r="G57" s="29"/>
    </row>
    <row r="58" spans="1:12" customFormat="1" ht="33.75" customHeight="1" x14ac:dyDescent="0.25">
      <c r="A58" s="32">
        <v>45257</v>
      </c>
      <c r="B58" s="28">
        <v>1586200</v>
      </c>
      <c r="C58" s="22" t="s">
        <v>79</v>
      </c>
      <c r="D58" s="33" t="s">
        <v>67</v>
      </c>
      <c r="G58" s="29"/>
    </row>
    <row r="59" spans="1:12" customFormat="1" ht="33.75" customHeight="1" x14ac:dyDescent="0.25">
      <c r="A59" s="32">
        <v>45258</v>
      </c>
      <c r="B59" s="28">
        <v>1692600</v>
      </c>
      <c r="C59" s="22" t="s">
        <v>79</v>
      </c>
      <c r="D59" s="33" t="s">
        <v>62</v>
      </c>
      <c r="G59" s="29"/>
    </row>
    <row r="60" spans="1:12" customFormat="1" ht="33.75" customHeight="1" x14ac:dyDescent="0.25">
      <c r="A60" s="34" t="s">
        <v>5</v>
      </c>
      <c r="B60" s="30">
        <f>SUM(B56:B59)</f>
        <v>9550048.879999999</v>
      </c>
      <c r="C60" s="30"/>
      <c r="D60" s="30"/>
      <c r="F60" s="29"/>
      <c r="G60" s="29"/>
    </row>
    <row r="61" spans="1:12" customFormat="1" x14ac:dyDescent="0.25">
      <c r="A61" s="42" t="s">
        <v>7</v>
      </c>
      <c r="B61" s="42"/>
      <c r="C61" s="42"/>
      <c r="D61" s="42"/>
      <c r="L61" t="s">
        <v>9</v>
      </c>
    </row>
    <row r="62" spans="1:12" customFormat="1" x14ac:dyDescent="0.25">
      <c r="A62" s="36">
        <v>45260</v>
      </c>
      <c r="B62" s="30">
        <v>1137431.3999999999</v>
      </c>
      <c r="C62" s="31"/>
      <c r="D62" s="31"/>
    </row>
    <row r="63" spans="1:12" customFormat="1" x14ac:dyDescent="0.25">
      <c r="A63" s="5" t="s">
        <v>6</v>
      </c>
      <c r="B63" s="37">
        <f>B62+B60+B54+B47</f>
        <v>39637515.75</v>
      </c>
      <c r="C63" s="35"/>
      <c r="D63" s="38"/>
    </row>
    <row r="64" spans="1:12" x14ac:dyDescent="0.25">
      <c r="E64" s="17"/>
    </row>
    <row r="65" spans="2:6" x14ac:dyDescent="0.25">
      <c r="B65" s="21"/>
      <c r="C65" s="39"/>
      <c r="D65" s="39"/>
      <c r="E65" s="39"/>
      <c r="F65" s="39"/>
    </row>
    <row r="66" spans="2:6" x14ac:dyDescent="0.25">
      <c r="E66" s="17"/>
    </row>
    <row r="67" spans="2:6" x14ac:dyDescent="0.25">
      <c r="B67" s="17"/>
      <c r="E67" s="17"/>
    </row>
    <row r="68" spans="2:6" x14ac:dyDescent="0.25">
      <c r="B68" s="17"/>
      <c r="E68" s="17"/>
      <c r="F68" s="17"/>
    </row>
    <row r="69" spans="2:6" x14ac:dyDescent="0.25">
      <c r="C69" s="17"/>
      <c r="D69" s="17"/>
    </row>
    <row r="70" spans="2:6" x14ac:dyDescent="0.25">
      <c r="C70" s="17"/>
      <c r="D70" s="17"/>
      <c r="E70" s="17"/>
    </row>
    <row r="71" spans="2:6" x14ac:dyDescent="0.25">
      <c r="C71" s="17"/>
      <c r="D71" s="17"/>
    </row>
    <row r="72" spans="2:6" x14ac:dyDescent="0.25">
      <c r="C72" s="17"/>
      <c r="D72" s="17"/>
    </row>
    <row r="73" spans="2:6" x14ac:dyDescent="0.25">
      <c r="C73" s="17"/>
      <c r="D73" s="17"/>
    </row>
    <row r="74" spans="2:6" x14ac:dyDescent="0.25">
      <c r="D74" s="17"/>
    </row>
    <row r="75" spans="2:6" x14ac:dyDescent="0.25">
      <c r="D75" s="17"/>
    </row>
    <row r="76" spans="2:6" x14ac:dyDescent="0.25">
      <c r="D76" s="17"/>
    </row>
    <row r="77" spans="2:6" x14ac:dyDescent="0.25">
      <c r="D77" s="17"/>
    </row>
  </sheetData>
  <mergeCells count="6">
    <mergeCell ref="C65:F65"/>
    <mergeCell ref="C1:D1"/>
    <mergeCell ref="A61:D61"/>
    <mergeCell ref="A3:D3"/>
    <mergeCell ref="A48:D48"/>
    <mergeCell ref="A55:D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tabSelected="1" workbookViewId="0">
      <selection activeCell="C5" sqref="C5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47"/>
      <c r="B1" s="47"/>
      <c r="C1" s="40" t="s">
        <v>29</v>
      </c>
      <c r="D1" s="41"/>
    </row>
    <row r="2" spans="1:4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4" ht="38.25" customHeight="1" x14ac:dyDescent="0.25">
      <c r="A3" s="19">
        <v>45258</v>
      </c>
      <c r="B3" s="28">
        <v>120512</v>
      </c>
      <c r="C3" s="22" t="s">
        <v>101</v>
      </c>
      <c r="D3" s="22" t="s">
        <v>100</v>
      </c>
    </row>
    <row r="4" spans="1:4" ht="45" customHeight="1" x14ac:dyDescent="0.25">
      <c r="A4" s="19">
        <v>45259</v>
      </c>
      <c r="B4" s="28">
        <v>2000000</v>
      </c>
      <c r="C4" s="22" t="s">
        <v>103</v>
      </c>
      <c r="D4" s="22" t="s">
        <v>102</v>
      </c>
    </row>
    <row r="5" spans="1:4" ht="15.75" x14ac:dyDescent="0.25">
      <c r="A5" s="27" t="s">
        <v>23</v>
      </c>
      <c r="B5" s="30">
        <f>SUM(B3:B4)</f>
        <v>2120512</v>
      </c>
      <c r="C5" s="18"/>
      <c r="D5" s="18"/>
    </row>
    <row r="6" spans="1:4" ht="17.25" customHeight="1" x14ac:dyDescent="0.25">
      <c r="A6" s="48" t="s">
        <v>7</v>
      </c>
      <c r="B6" s="48"/>
      <c r="C6" s="48"/>
      <c r="D6" s="48"/>
    </row>
    <row r="7" spans="1:4" x14ac:dyDescent="0.25">
      <c r="A7" s="19">
        <v>45260</v>
      </c>
      <c r="B7" s="28">
        <v>38995.660000000003</v>
      </c>
      <c r="C7" s="20"/>
      <c r="D7" s="20"/>
    </row>
    <row r="8" spans="1:4" x14ac:dyDescent="0.25">
      <c r="A8" s="5" t="s">
        <v>6</v>
      </c>
      <c r="B8" s="30">
        <f>B5+B7</f>
        <v>2159507.66</v>
      </c>
      <c r="C8" s="2"/>
      <c r="D8" s="2"/>
    </row>
    <row r="9" spans="1:4" x14ac:dyDescent="0.25">
      <c r="B9" s="28"/>
    </row>
  </sheetData>
  <mergeCells count="3">
    <mergeCell ref="A1:B1"/>
    <mergeCell ref="C1:D1"/>
    <mergeCell ref="A6:D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B4" sqref="B4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47"/>
      <c r="B1" s="47"/>
      <c r="C1" s="40" t="s">
        <v>30</v>
      </c>
      <c r="D1" s="41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2" t="s">
        <v>7</v>
      </c>
      <c r="B3" s="42"/>
      <c r="C3" s="42"/>
      <c r="D3" s="42"/>
    </row>
    <row r="4" spans="1:4" x14ac:dyDescent="0.25">
      <c r="A4" s="3">
        <v>45260</v>
      </c>
      <c r="B4" s="6">
        <v>275149.36</v>
      </c>
      <c r="C4" s="2"/>
      <c r="D4" s="2"/>
    </row>
    <row r="5" spans="1:4" x14ac:dyDescent="0.25">
      <c r="A5" s="5" t="s">
        <v>6</v>
      </c>
      <c r="B5" s="4">
        <f>B4</f>
        <v>275149.36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47"/>
      <c r="B1" s="47"/>
      <c r="C1" s="49" t="s">
        <v>31</v>
      </c>
      <c r="D1" s="50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8" t="s">
        <v>11</v>
      </c>
      <c r="B3" s="48"/>
      <c r="C3" s="48" t="s">
        <v>7</v>
      </c>
      <c r="D3" s="48"/>
    </row>
    <row r="4" spans="1:4" ht="15.75" x14ac:dyDescent="0.25">
      <c r="A4" s="12">
        <v>45260</v>
      </c>
      <c r="B4" s="13">
        <v>313572.62</v>
      </c>
      <c r="C4" s="14" t="s">
        <v>12</v>
      </c>
      <c r="D4" s="8"/>
    </row>
    <row r="5" spans="1:4" x14ac:dyDescent="0.25">
      <c r="A5" s="48" t="s">
        <v>13</v>
      </c>
      <c r="B5" s="48"/>
      <c r="C5" s="48"/>
      <c r="D5" s="48"/>
    </row>
    <row r="6" spans="1:4" ht="15.75" x14ac:dyDescent="0.25">
      <c r="A6" s="12">
        <v>45260</v>
      </c>
      <c r="B6" s="15">
        <v>76329.55</v>
      </c>
      <c r="C6" s="14" t="s">
        <v>12</v>
      </c>
      <c r="D6" s="8"/>
    </row>
    <row r="7" spans="1:4" x14ac:dyDescent="0.25">
      <c r="A7" s="48" t="s">
        <v>14</v>
      </c>
      <c r="B7" s="48"/>
      <c r="C7" s="48"/>
      <c r="D7" s="48"/>
    </row>
    <row r="8" spans="1:4" x14ac:dyDescent="0.25">
      <c r="A8" s="12">
        <v>45260</v>
      </c>
      <c r="B8" s="15">
        <v>385135.53</v>
      </c>
      <c r="C8" s="11" t="s">
        <v>12</v>
      </c>
      <c r="D8" s="7"/>
    </row>
    <row r="9" spans="1:4" x14ac:dyDescent="0.25">
      <c r="A9" s="48" t="s">
        <v>16</v>
      </c>
      <c r="B9" s="48"/>
      <c r="C9" s="48"/>
      <c r="D9" s="48"/>
    </row>
    <row r="10" spans="1:4" x14ac:dyDescent="0.25">
      <c r="A10" s="12">
        <v>45260</v>
      </c>
      <c r="B10" s="15">
        <v>486615.89</v>
      </c>
      <c r="C10" s="11"/>
      <c r="D10" s="7"/>
    </row>
    <row r="11" spans="1:4" x14ac:dyDescent="0.25">
      <c r="A11" s="48" t="s">
        <v>7</v>
      </c>
      <c r="B11" s="48"/>
      <c r="C11" s="48" t="s">
        <v>7</v>
      </c>
      <c r="D11" s="48"/>
    </row>
    <row r="12" spans="1:4" x14ac:dyDescent="0.25">
      <c r="A12" s="12">
        <v>45260</v>
      </c>
      <c r="B12" s="13">
        <v>50353.88</v>
      </c>
      <c r="D12" s="11"/>
    </row>
    <row r="13" spans="1:4" x14ac:dyDescent="0.25">
      <c r="A13" s="9" t="s">
        <v>6</v>
      </c>
      <c r="B13" s="10">
        <f>B4+B6+B8+B12+B10</f>
        <v>1312007.47</v>
      </c>
      <c r="C13" s="11"/>
      <c r="D13" s="11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workbookViewId="0">
      <selection activeCell="K13" sqref="K13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49" t="s">
        <v>32</v>
      </c>
      <c r="D1" s="50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8" t="s">
        <v>18</v>
      </c>
      <c r="B3" s="48"/>
      <c r="C3" s="48"/>
      <c r="D3" s="48"/>
    </row>
    <row r="4" spans="1:4" ht="15.75" x14ac:dyDescent="0.25">
      <c r="A4" s="12">
        <v>45260</v>
      </c>
      <c r="B4" s="26">
        <v>101590</v>
      </c>
      <c r="C4" s="8"/>
      <c r="D4" s="8"/>
    </row>
    <row r="5" spans="1:4" ht="15.75" x14ac:dyDescent="0.25">
      <c r="A5" s="8"/>
      <c r="B5" s="8"/>
      <c r="C5" s="8"/>
      <c r="D5" s="8"/>
    </row>
    <row r="6" spans="1:4" ht="15.75" x14ac:dyDescent="0.25">
      <c r="A6" s="23">
        <v>45260</v>
      </c>
      <c r="B6" s="26">
        <v>280555.56</v>
      </c>
      <c r="C6" s="24" t="s">
        <v>7</v>
      </c>
      <c r="D6" s="25"/>
    </row>
    <row r="7" spans="1:4" x14ac:dyDescent="0.25">
      <c r="A7" s="9" t="s">
        <v>6</v>
      </c>
      <c r="B7" s="10">
        <f>B4+B6</f>
        <v>382145.56</v>
      </c>
      <c r="C7" s="11"/>
      <c r="D7" s="11"/>
    </row>
  </sheetData>
  <mergeCells count="2">
    <mergeCell ref="C1:D1"/>
    <mergeCell ref="A3:D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2023-12-22T14:43:57Z</dcterms:modified>
</cp:coreProperties>
</file>