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YandexDisk\Клуб добряков\Отчеты\Отчетны на сайт\2023\"/>
    </mc:Choice>
  </mc:AlternateContent>
  <xr:revisionPtr revIDLastSave="0" documentId="13_ncr:1_{544D29B0-B1FD-482B-A318-CDD976A8833C}" xr6:coauthVersionLast="47" xr6:coauthVersionMax="47" xr10:uidLastSave="{00000000-0000-0000-0000-000000000000}"/>
  <bookViews>
    <workbookView xWindow="-120" yWindow="-120" windowWidth="29040" windowHeight="15720" activeTab="6" xr2:uid="{00000000-000D-0000-FFFF-FFFF00000000}"/>
  </bookViews>
  <sheets>
    <sheet name="Адресная помощь" sheetId="1" r:id="rId1"/>
    <sheet name="Лист2" sheetId="2" state="hidden" r:id="rId2"/>
    <sheet name="Лист3" sheetId="3" state="hidden" r:id="rId3"/>
    <sheet name="Системная помощь" sheetId="4" r:id="rId4"/>
    <sheet name="Коробка храбрости" sheetId="5" r:id="rId5"/>
    <sheet name="Помощь семьям " sheetId="6" r:id="rId6"/>
    <sheet name="Уроки доброты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1" l="1"/>
  <c r="B42" i="1"/>
  <c r="B51" i="1" l="1"/>
  <c r="B6" i="4"/>
  <c r="B9" i="4" s="1"/>
  <c r="B5" i="5"/>
  <c r="B7" i="7"/>
  <c r="B47" i="1"/>
  <c r="B54" i="1" s="1"/>
  <c r="B13" i="6" l="1"/>
</calcChain>
</file>

<file path=xl/sharedStrings.xml><?xml version="1.0" encoding="utf-8"?>
<sst xmlns="http://schemas.openxmlformats.org/spreadsheetml/2006/main" count="140" uniqueCount="96">
  <si>
    <t>Дата платежа</t>
  </si>
  <si>
    <t>Сумма, руб.</t>
  </si>
  <si>
    <t>Назначение платежа</t>
  </si>
  <si>
    <t>Оплата медицинских услуг</t>
  </si>
  <si>
    <t>Благополучатель</t>
  </si>
  <si>
    <t>Итого:</t>
  </si>
  <si>
    <t>Всего по программе</t>
  </si>
  <si>
    <t>Программные расходы</t>
  </si>
  <si>
    <t>Оплата медицинского оборудования и ТСР</t>
  </si>
  <si>
    <t>.</t>
  </si>
  <si>
    <t>Оплата курса реабилитации в РЦ «Три сестры»</t>
  </si>
  <si>
    <t>Проект "Няни особого назначения"</t>
  </si>
  <si>
    <t>Расходы на проект</t>
  </si>
  <si>
    <t>Проект "Психологическая помощь семьям"</t>
  </si>
  <si>
    <t>Проект "Юридическая помощь семьям"</t>
  </si>
  <si>
    <t>Оплата генетического анализа</t>
  </si>
  <si>
    <t>Прочие волонтерские проекты</t>
  </si>
  <si>
    <t>Оплата ТСР (коляска)</t>
  </si>
  <si>
    <t>Оплата курса реабилитации в РЦ "Преодоление"</t>
  </si>
  <si>
    <t>Расходы на мероприятия</t>
  </si>
  <si>
    <t>Оплата медицинских препаратов и медицинских расходных материалов</t>
  </si>
  <si>
    <t>Оплата операции СДР в НИКИ педиатрии им.ак.Вельтищева (Пирогова)</t>
  </si>
  <si>
    <t>Оплата курса реабилитации в РЦ "Арисс"</t>
  </si>
  <si>
    <t>Байбатырова Малика</t>
  </si>
  <si>
    <t>Оплата лечения в НПЦ Войно-Ясенецкого</t>
  </si>
  <si>
    <t>Джураева Мехрона</t>
  </si>
  <si>
    <t xml:space="preserve"> Программа «Адресная помощь» – октябрь 2023</t>
  </si>
  <si>
    <t xml:space="preserve"> Программа «Системная помощь» –  октябрь 2023</t>
  </si>
  <si>
    <t xml:space="preserve"> Программа «Коробка храбрости» – октябрь 2023</t>
  </si>
  <si>
    <t xml:space="preserve"> Программа «Помощь семьям с тяжелобольными детьми» – октябрь 2023</t>
  </si>
  <si>
    <t xml:space="preserve"> Программа «Уроки доброты» – октябрь 2023</t>
  </si>
  <si>
    <t>Итого</t>
  </si>
  <si>
    <t>Оснащение ГБУЗ Иркутская ГОДКБ системой мониторинга физиологических показателей пациентов</t>
  </si>
  <si>
    <t>Оснащение врачебных кабинетов ГБУЗ "ДГП № 58 ДЗМ" мобильными кондиционерами</t>
  </si>
  <si>
    <t>Оплата трансортных расходов для Ярославской детской областной клинической больницы</t>
  </si>
  <si>
    <t>Трунин Алексей</t>
  </si>
  <si>
    <t xml:space="preserve">Оплата обследования в МЦ "Планета Мед"  </t>
  </si>
  <si>
    <t>Нодилёбов Орзу</t>
  </si>
  <si>
    <t>Оплата операции на позвоночник в ЦИТО</t>
  </si>
  <si>
    <t>Крисанова Ольга</t>
  </si>
  <si>
    <t>Оплата операции в Ильинской больнице</t>
  </si>
  <si>
    <t>Оплата лечебного питания</t>
  </si>
  <si>
    <t>Овсянников Тимофей</t>
  </si>
  <si>
    <t>Оплата проезда до места лечения и обратно, проживания на время лечения</t>
  </si>
  <si>
    <t>Оплата авиабилетов</t>
  </si>
  <si>
    <t>Чикова Милана</t>
  </si>
  <si>
    <t>Сычёв Дмитрий</t>
  </si>
  <si>
    <t>Оплата курса реабилитации в РЦ "Нейрофит РЦ"</t>
  </si>
  <si>
    <t>Ванюшкин Иван</t>
  </si>
  <si>
    <t>Оплата операции в Кардиологическом центре г.Лейпциг</t>
  </si>
  <si>
    <t>Новиков Павел</t>
  </si>
  <si>
    <t>Оплата айтрекера</t>
  </si>
  <si>
    <t>Шлотгауэр Милана</t>
  </si>
  <si>
    <t>Нештенко Эдуард</t>
  </si>
  <si>
    <t>Оплата очков</t>
  </si>
  <si>
    <t>Ткаченко Константин</t>
  </si>
  <si>
    <t>Оплата операции в ООО "ИНСТИТУТ ВРОЖДЁННЫХ ЗАБОЛЕВАНИЙ ЧЕЛЮСТНОЛИЦЕВОЙ ОБЛАСТИ"</t>
  </si>
  <si>
    <t>Рудяшко Константин</t>
  </si>
  <si>
    <t>Балабанов Дмитрий</t>
  </si>
  <si>
    <t>Михнов Дмитрий</t>
  </si>
  <si>
    <t>Назарова Кристина</t>
  </si>
  <si>
    <t>Райлян Дмитрий</t>
  </si>
  <si>
    <t>Дакиева Сафия</t>
  </si>
  <si>
    <t>Зиннатуллин Эмир</t>
  </si>
  <si>
    <t>Акашкина Виктория</t>
  </si>
  <si>
    <t>Пономарева Софья</t>
  </si>
  <si>
    <t>Оплата инсулиновой помпы</t>
  </si>
  <si>
    <t>Кондакова Елизавета</t>
  </si>
  <si>
    <t>Рудольф Илья</t>
  </si>
  <si>
    <t>Оплата обследования в Центре Медицины сна</t>
  </si>
  <si>
    <t>Калугин Артём</t>
  </si>
  <si>
    <t>Оплата операции на сердце Ospedale del Cuore Massa</t>
  </si>
  <si>
    <t>Свирков Валентин</t>
  </si>
  <si>
    <t>Зорина Анна</t>
  </si>
  <si>
    <t>Коломичева Елизавета</t>
  </si>
  <si>
    <t>Чубанов Мукаил</t>
  </si>
  <si>
    <t>Богачева Юлия</t>
  </si>
  <si>
    <t>Оплата курса реабилитации в РЦ "Школа АФК Добежиных"</t>
  </si>
  <si>
    <t>Клибус Мария</t>
  </si>
  <si>
    <t>Оплата курса реабилитации в РЦ "Родник"</t>
  </si>
  <si>
    <t>Пахомова Полина</t>
  </si>
  <si>
    <t>Оплата курса реабилитации в РЦ "Благополучие"</t>
  </si>
  <si>
    <t>Корж Юлия</t>
  </si>
  <si>
    <t>Черновский Максим</t>
  </si>
  <si>
    <t>Оплата курса реабилитации в Казанском центре развития реабилитации и абилитации</t>
  </si>
  <si>
    <t>Анисимов  Данил</t>
  </si>
  <si>
    <t>Оплата курса реабилитации в МЦР "Экзарта"</t>
  </si>
  <si>
    <t>Иванова Екатерина</t>
  </si>
  <si>
    <t>Атаманова Снежана</t>
  </si>
  <si>
    <t>Давыдкин Николай</t>
  </si>
  <si>
    <t>Оплата курса реабилитации в Институте медицинских технологий</t>
  </si>
  <si>
    <t>Неофитов Евгений</t>
  </si>
  <si>
    <t>Оплата операции в НИИКЭЛ филиал ИЦиГ СО РАН г. Новосибирск.</t>
  </si>
  <si>
    <t>Дайлидович Татьяна</t>
  </si>
  <si>
    <t>Оплата курса реабилитации в РЦ "Шаг за шагом"</t>
  </si>
  <si>
    <t>Трофимов Максим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</si>
</sst>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6"/>
      <color rgb="FF00B0F0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11"/>
      <color rgb="FF0070C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b/>
      <i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14" fontId="8" fillId="3" borderId="1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right" vertical="top" wrapText="1"/>
    </xf>
    <xf numFmtId="0" fontId="7" fillId="0" borderId="1" xfId="0" applyFont="1" applyBorder="1"/>
    <xf numFmtId="4" fontId="0" fillId="0" borderId="4" xfId="0" applyNumberFormat="1" applyBorder="1" applyAlignment="1">
      <alignment horizontal="right" vertical="top"/>
    </xf>
    <xf numFmtId="0" fontId="5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4" fontId="9" fillId="4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/>
    <xf numFmtId="14" fontId="8" fillId="4" borderId="1" xfId="0" applyNumberFormat="1" applyFont="1" applyFill="1" applyBorder="1" applyAlignment="1">
      <alignment horizontal="center" vertical="top" wrapText="1"/>
    </xf>
    <xf numFmtId="4" fontId="6" fillId="4" borderId="4" xfId="0" applyNumberFormat="1" applyFont="1" applyFill="1" applyBorder="1" applyAlignment="1">
      <alignment horizontal="right" vertical="top" wrapText="1"/>
    </xf>
    <xf numFmtId="4" fontId="6" fillId="4" borderId="4" xfId="0" applyNumberFormat="1" applyFont="1" applyFill="1" applyBorder="1" applyAlignment="1">
      <alignment horizontal="left" vertical="top" wrapText="1"/>
    </xf>
    <xf numFmtId="4" fontId="6" fillId="4" borderId="1" xfId="0" applyNumberFormat="1" applyFont="1" applyFill="1" applyBorder="1" applyAlignment="1">
      <alignment horizontal="right" vertical="top" wrapText="1"/>
    </xf>
    <xf numFmtId="0" fontId="0" fillId="4" borderId="0" xfId="0" applyFill="1"/>
    <xf numFmtId="4" fontId="0" fillId="4" borderId="0" xfId="0" applyNumberFormat="1" applyFill="1"/>
    <xf numFmtId="0" fontId="1" fillId="0" borderId="1" xfId="0" applyFont="1" applyBorder="1" applyAlignment="1">
      <alignment horizontal="center" vertical="center"/>
    </xf>
    <xf numFmtId="14" fontId="8" fillId="0" borderId="8" xfId="0" applyNumberFormat="1" applyFont="1" applyBorder="1" applyAlignment="1">
      <alignment horizontal="center" vertical="top" wrapText="1"/>
    </xf>
    <xf numFmtId="4" fontId="0" fillId="0" borderId="9" xfId="0" applyNumberFormat="1" applyBorder="1" applyAlignment="1">
      <alignment horizontal="right" vertical="top"/>
    </xf>
    <xf numFmtId="0" fontId="5" fillId="0" borderId="8" xfId="0" applyFont="1" applyBorder="1" applyAlignment="1">
      <alignment horizontal="center" vertical="center"/>
    </xf>
    <xf numFmtId="4" fontId="0" fillId="4" borderId="0" xfId="0" applyNumberFormat="1" applyFill="1" applyAlignment="1">
      <alignment horizontal="right" vertical="top"/>
    </xf>
    <xf numFmtId="14" fontId="2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4" fontId="8" fillId="4" borderId="8" xfId="0" applyNumberFormat="1" applyFont="1" applyFill="1" applyBorder="1" applyAlignment="1">
      <alignment horizontal="center" wrapText="1"/>
    </xf>
    <xf numFmtId="4" fontId="8" fillId="4" borderId="8" xfId="0" applyNumberFormat="1" applyFont="1" applyFill="1" applyBorder="1" applyAlignment="1">
      <alignment wrapText="1"/>
    </xf>
    <xf numFmtId="0" fontId="1" fillId="4" borderId="8" xfId="0" applyFon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right" vertical="top"/>
    </xf>
    <xf numFmtId="0" fontId="12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14" fontId="10" fillId="0" borderId="1" xfId="0" applyNumberFormat="1" applyFont="1" applyBorder="1"/>
    <xf numFmtId="4" fontId="11" fillId="0" borderId="1" xfId="0" applyNumberFormat="1" applyFont="1" applyBorder="1" applyAlignment="1">
      <alignment horizontal="right" vertical="center" wrapText="1"/>
    </xf>
    <xf numFmtId="4" fontId="0" fillId="0" borderId="0" xfId="0" applyNumberFormat="1"/>
    <xf numFmtId="14" fontId="2" fillId="0" borderId="7" xfId="0" applyNumberFormat="1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right" vertical="center"/>
    </xf>
    <xf numFmtId="14" fontId="8" fillId="0" borderId="1" xfId="0" applyNumberFormat="1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right" vertical="top" wrapText="1"/>
    </xf>
    <xf numFmtId="4" fontId="0" fillId="0" borderId="1" xfId="0" applyNumberFormat="1" applyBorder="1"/>
    <xf numFmtId="0" fontId="5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/>
    </xf>
    <xf numFmtId="14" fontId="2" fillId="4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1171574</xdr:colOff>
      <xdr:row>0</xdr:row>
      <xdr:rowOff>1257301</xdr:rowOff>
    </xdr:to>
    <xdr:pic>
      <xdr:nvPicPr>
        <xdr:cNvPr id="3" name="Рисунок 2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2514599" cy="1257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1123949</xdr:colOff>
      <xdr:row>0</xdr:row>
      <xdr:rowOff>1257301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0"/>
          <a:ext cx="2514599" cy="1257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1675429</xdr:colOff>
      <xdr:row>0</xdr:row>
      <xdr:rowOff>1314450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3008929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1</xdr:col>
      <xdr:colOff>1095374</xdr:colOff>
      <xdr:row>0</xdr:row>
      <xdr:rowOff>1104900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4" y="0"/>
          <a:ext cx="2390775" cy="1104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0</xdr:row>
      <xdr:rowOff>1104900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9077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"/>
  <sheetViews>
    <sheetView topLeftCell="A40" zoomScaleNormal="100" workbookViewId="0">
      <selection activeCell="F7" sqref="F7"/>
    </sheetView>
  </sheetViews>
  <sheetFormatPr defaultRowHeight="15" x14ac:dyDescent="0.25"/>
  <cols>
    <col min="1" max="1" width="20.140625" style="16" customWidth="1"/>
    <col min="2" max="2" width="22.5703125" style="16" customWidth="1"/>
    <col min="3" max="3" width="49.85546875" style="16" customWidth="1"/>
    <col min="4" max="4" width="34" style="16" customWidth="1"/>
    <col min="5" max="5" width="18.28515625" style="16" customWidth="1"/>
    <col min="6" max="6" width="20" style="16" customWidth="1"/>
    <col min="7" max="7" width="9.140625" style="16"/>
    <col min="8" max="8" width="16.5703125" style="16" customWidth="1"/>
    <col min="9" max="9" width="12.42578125" style="16" bestFit="1" customWidth="1"/>
    <col min="10" max="16384" width="9.140625" style="16"/>
  </cols>
  <sheetData>
    <row r="1" spans="1:6" ht="104.25" customHeight="1" x14ac:dyDescent="0.35">
      <c r="A1"/>
      <c r="B1"/>
      <c r="C1" s="41" t="s">
        <v>26</v>
      </c>
      <c r="D1" s="42"/>
    </row>
    <row r="2" spans="1:6" ht="15.75" x14ac:dyDescent="0.25">
      <c r="A2" s="18" t="s">
        <v>0</v>
      </c>
      <c r="B2" s="18" t="s">
        <v>1</v>
      </c>
      <c r="C2" s="18" t="s">
        <v>2</v>
      </c>
      <c r="D2" s="18" t="s">
        <v>4</v>
      </c>
    </row>
    <row r="3" spans="1:6" x14ac:dyDescent="0.25">
      <c r="A3" s="44" t="s">
        <v>3</v>
      </c>
      <c r="B3" s="44"/>
      <c r="C3" s="44"/>
      <c r="D3" s="44"/>
    </row>
    <row r="4" spans="1:6" customFormat="1" ht="26.25" customHeight="1" x14ac:dyDescent="0.25">
      <c r="A4" s="30">
        <v>45203</v>
      </c>
      <c r="B4" s="31">
        <v>774000</v>
      </c>
      <c r="C4" s="23" t="s">
        <v>36</v>
      </c>
      <c r="D4" s="23" t="s">
        <v>35</v>
      </c>
    </row>
    <row r="5" spans="1:6" customFormat="1" ht="33" customHeight="1" x14ac:dyDescent="0.25">
      <c r="A5" s="30">
        <v>45208</v>
      </c>
      <c r="B5" s="31">
        <v>299750</v>
      </c>
      <c r="C5" s="23" t="s">
        <v>77</v>
      </c>
      <c r="D5" s="23" t="s">
        <v>76</v>
      </c>
    </row>
    <row r="6" spans="1:6" customFormat="1" ht="38.25" customHeight="1" x14ac:dyDescent="0.25">
      <c r="A6" s="30">
        <v>45209</v>
      </c>
      <c r="B6" s="31">
        <v>596700</v>
      </c>
      <c r="C6" s="23" t="s">
        <v>38</v>
      </c>
      <c r="D6" s="23" t="s">
        <v>37</v>
      </c>
    </row>
    <row r="7" spans="1:6" customFormat="1" ht="38.25" customHeight="1" x14ac:dyDescent="0.25">
      <c r="A7" s="30">
        <v>45209</v>
      </c>
      <c r="B7" s="31">
        <v>3425700</v>
      </c>
      <c r="C7" s="23" t="s">
        <v>40</v>
      </c>
      <c r="D7" s="23" t="s">
        <v>39</v>
      </c>
    </row>
    <row r="8" spans="1:6" customFormat="1" ht="38.25" customHeight="1" x14ac:dyDescent="0.25">
      <c r="A8" s="30">
        <v>45209</v>
      </c>
      <c r="B8" s="31">
        <v>283500</v>
      </c>
      <c r="C8" s="23" t="s">
        <v>79</v>
      </c>
      <c r="D8" s="23" t="s">
        <v>78</v>
      </c>
      <c r="F8" s="34"/>
    </row>
    <row r="9" spans="1:6" customFormat="1" ht="27.75" customHeight="1" x14ac:dyDescent="0.25">
      <c r="A9" s="30">
        <v>45210</v>
      </c>
      <c r="B9" s="31">
        <v>268000</v>
      </c>
      <c r="C9" s="23" t="s">
        <v>47</v>
      </c>
      <c r="D9" s="23" t="s">
        <v>46</v>
      </c>
    </row>
    <row r="10" spans="1:6" customFormat="1" ht="36" customHeight="1" x14ac:dyDescent="0.25">
      <c r="A10" s="52">
        <v>45210</v>
      </c>
      <c r="B10" s="53">
        <v>5340615</v>
      </c>
      <c r="C10" s="54" t="s">
        <v>49</v>
      </c>
      <c r="D10" s="54" t="s">
        <v>48</v>
      </c>
    </row>
    <row r="11" spans="1:6" customFormat="1" ht="34.5" customHeight="1" x14ac:dyDescent="0.25">
      <c r="A11" s="30">
        <v>45210</v>
      </c>
      <c r="B11" s="31">
        <v>120000</v>
      </c>
      <c r="C11" s="23" t="s">
        <v>22</v>
      </c>
      <c r="D11" s="23" t="s">
        <v>50</v>
      </c>
    </row>
    <row r="12" spans="1:6" customFormat="1" ht="34.5" customHeight="1" x14ac:dyDescent="0.25">
      <c r="A12" s="30">
        <v>45210</v>
      </c>
      <c r="B12" s="31">
        <v>283500</v>
      </c>
      <c r="C12" s="23" t="s">
        <v>81</v>
      </c>
      <c r="D12" s="23" t="s">
        <v>80</v>
      </c>
    </row>
    <row r="13" spans="1:6" customFormat="1" ht="34.5" customHeight="1" x14ac:dyDescent="0.25">
      <c r="A13" s="30">
        <v>45210</v>
      </c>
      <c r="B13" s="31">
        <v>346765</v>
      </c>
      <c r="C13" s="23" t="s">
        <v>92</v>
      </c>
      <c r="D13" s="23" t="s">
        <v>93</v>
      </c>
    </row>
    <row r="14" spans="1:6" customFormat="1" ht="31.5" customHeight="1" x14ac:dyDescent="0.25">
      <c r="A14" s="30">
        <v>45211</v>
      </c>
      <c r="B14" s="31">
        <v>325500</v>
      </c>
      <c r="C14" s="23" t="s">
        <v>10</v>
      </c>
      <c r="D14" s="23" t="s">
        <v>53</v>
      </c>
    </row>
    <row r="15" spans="1:6" customFormat="1" ht="31.5" customHeight="1" x14ac:dyDescent="0.25">
      <c r="A15" s="30">
        <v>45211</v>
      </c>
      <c r="B15" s="31">
        <v>283500</v>
      </c>
      <c r="C15" s="23" t="s">
        <v>81</v>
      </c>
      <c r="D15" s="23" t="s">
        <v>82</v>
      </c>
    </row>
    <row r="16" spans="1:6" customFormat="1" ht="31.5" customHeight="1" x14ac:dyDescent="0.25">
      <c r="A16" s="30">
        <v>45211</v>
      </c>
      <c r="B16" s="31">
        <v>300000</v>
      </c>
      <c r="C16" s="23" t="s">
        <v>84</v>
      </c>
      <c r="D16" s="23" t="s">
        <v>83</v>
      </c>
    </row>
    <row r="17" spans="1:4" customFormat="1" ht="49.5" customHeight="1" x14ac:dyDescent="0.25">
      <c r="A17" s="30">
        <v>45212</v>
      </c>
      <c r="B17" s="31">
        <v>277300</v>
      </c>
      <c r="C17" s="23" t="s">
        <v>56</v>
      </c>
      <c r="D17" s="23" t="s">
        <v>57</v>
      </c>
    </row>
    <row r="18" spans="1:4" customFormat="1" ht="31.5" customHeight="1" x14ac:dyDescent="0.25">
      <c r="A18" s="30">
        <v>45212</v>
      </c>
      <c r="B18" s="31">
        <v>273000</v>
      </c>
      <c r="C18" s="23" t="s">
        <v>81</v>
      </c>
      <c r="D18" s="23" t="s">
        <v>85</v>
      </c>
    </row>
    <row r="19" spans="1:4" customFormat="1" ht="33.75" customHeight="1" x14ac:dyDescent="0.25">
      <c r="A19" s="30">
        <v>45217</v>
      </c>
      <c r="B19" s="31">
        <v>344844.67</v>
      </c>
      <c r="C19" s="23" t="s">
        <v>21</v>
      </c>
      <c r="D19" s="23" t="s">
        <v>58</v>
      </c>
    </row>
    <row r="20" spans="1:4" customFormat="1" ht="27.75" customHeight="1" x14ac:dyDescent="0.25">
      <c r="A20" s="30">
        <v>45217</v>
      </c>
      <c r="B20" s="31">
        <v>47000</v>
      </c>
      <c r="C20" s="23" t="s">
        <v>15</v>
      </c>
      <c r="D20" s="23" t="s">
        <v>59</v>
      </c>
    </row>
    <row r="21" spans="1:4" customFormat="1" ht="35.25" customHeight="1" x14ac:dyDescent="0.25">
      <c r="A21" s="30">
        <v>45217</v>
      </c>
      <c r="B21" s="31">
        <v>330547.13</v>
      </c>
      <c r="C21" s="23" t="s">
        <v>21</v>
      </c>
      <c r="D21" s="23" t="s">
        <v>60</v>
      </c>
    </row>
    <row r="22" spans="1:4" customFormat="1" ht="33.75" customHeight="1" x14ac:dyDescent="0.25">
      <c r="A22" s="30">
        <v>45217</v>
      </c>
      <c r="B22" s="31">
        <v>345682.37</v>
      </c>
      <c r="C22" s="23" t="s">
        <v>21</v>
      </c>
      <c r="D22" s="23" t="s">
        <v>61</v>
      </c>
    </row>
    <row r="23" spans="1:4" customFormat="1" ht="47.25" customHeight="1" x14ac:dyDescent="0.25">
      <c r="A23" s="30">
        <v>45217</v>
      </c>
      <c r="B23" s="31">
        <v>211600</v>
      </c>
      <c r="C23" s="23" t="s">
        <v>56</v>
      </c>
      <c r="D23" s="23" t="s">
        <v>62</v>
      </c>
    </row>
    <row r="24" spans="1:4" customFormat="1" ht="33.75" customHeight="1" x14ac:dyDescent="0.25">
      <c r="A24" s="30">
        <v>45219</v>
      </c>
      <c r="B24" s="31">
        <v>2495300</v>
      </c>
      <c r="C24" s="23" t="s">
        <v>40</v>
      </c>
      <c r="D24" s="23" t="s">
        <v>64</v>
      </c>
    </row>
    <row r="25" spans="1:4" customFormat="1" ht="33.75" customHeight="1" x14ac:dyDescent="0.25">
      <c r="A25" s="30">
        <v>45219</v>
      </c>
      <c r="B25" s="31">
        <v>150200</v>
      </c>
      <c r="C25" s="23" t="s">
        <v>86</v>
      </c>
      <c r="D25" s="23" t="s">
        <v>87</v>
      </c>
    </row>
    <row r="26" spans="1:4" customFormat="1" ht="33.75" customHeight="1" x14ac:dyDescent="0.25">
      <c r="A26" s="30">
        <v>45223</v>
      </c>
      <c r="B26" s="31">
        <v>299810</v>
      </c>
      <c r="C26" s="23" t="s">
        <v>90</v>
      </c>
      <c r="D26" s="23" t="s">
        <v>91</v>
      </c>
    </row>
    <row r="27" spans="1:4" customFormat="1" ht="36" customHeight="1" x14ac:dyDescent="0.25">
      <c r="A27" s="30">
        <v>45224</v>
      </c>
      <c r="B27" s="31">
        <v>393750</v>
      </c>
      <c r="C27" s="23" t="s">
        <v>18</v>
      </c>
      <c r="D27" s="23" t="s">
        <v>75</v>
      </c>
    </row>
    <row r="28" spans="1:4" customFormat="1" ht="24" customHeight="1" x14ac:dyDescent="0.25">
      <c r="A28" s="30">
        <v>45224</v>
      </c>
      <c r="B28" s="31">
        <v>340606.45</v>
      </c>
      <c r="C28" s="23" t="s">
        <v>24</v>
      </c>
      <c r="D28" s="23" t="s">
        <v>25</v>
      </c>
    </row>
    <row r="29" spans="1:4" customFormat="1" ht="29.25" customHeight="1" x14ac:dyDescent="0.25">
      <c r="A29" s="30">
        <v>45224</v>
      </c>
      <c r="B29" s="31">
        <v>13300</v>
      </c>
      <c r="C29" s="23" t="s">
        <v>69</v>
      </c>
      <c r="D29" s="23" t="s">
        <v>70</v>
      </c>
    </row>
    <row r="30" spans="1:4" customFormat="1" ht="32.25" customHeight="1" x14ac:dyDescent="0.25">
      <c r="A30" s="30">
        <v>45226</v>
      </c>
      <c r="B30" s="31">
        <v>4996901.88</v>
      </c>
      <c r="C30" s="23" t="s">
        <v>71</v>
      </c>
      <c r="D30" s="23" t="s">
        <v>72</v>
      </c>
    </row>
    <row r="31" spans="1:4" customFormat="1" ht="21.75" customHeight="1" x14ac:dyDescent="0.25">
      <c r="A31" s="30">
        <v>45226</v>
      </c>
      <c r="B31" s="31">
        <v>96200</v>
      </c>
      <c r="C31" s="23" t="s">
        <v>15</v>
      </c>
      <c r="D31" s="23" t="s">
        <v>73</v>
      </c>
    </row>
    <row r="32" spans="1:4" customFormat="1" ht="21.75" customHeight="1" x14ac:dyDescent="0.25">
      <c r="A32" s="30">
        <v>45226</v>
      </c>
      <c r="B32" s="31">
        <v>147950</v>
      </c>
      <c r="C32" s="23" t="s">
        <v>94</v>
      </c>
      <c r="D32" s="23" t="s">
        <v>95</v>
      </c>
    </row>
    <row r="33" spans="1:7" customFormat="1" ht="27.75" customHeight="1" x14ac:dyDescent="0.25">
      <c r="A33" s="30">
        <v>45226</v>
      </c>
      <c r="B33" s="31">
        <v>4454378.2300000004</v>
      </c>
      <c r="C33" s="23" t="s">
        <v>71</v>
      </c>
      <c r="D33" s="23" t="s">
        <v>74</v>
      </c>
    </row>
    <row r="34" spans="1:7" customFormat="1" ht="33.75" customHeight="1" x14ac:dyDescent="0.25">
      <c r="A34" s="32" t="s">
        <v>5</v>
      </c>
      <c r="B34" s="33">
        <f>SUM(B4:B33)</f>
        <v>27865900.73</v>
      </c>
      <c r="C34" s="33"/>
      <c r="D34" s="33"/>
      <c r="F34" s="34"/>
      <c r="G34" s="34"/>
    </row>
    <row r="35" spans="1:7" customFormat="1" ht="33.75" customHeight="1" x14ac:dyDescent="0.25">
      <c r="A35" s="45" t="s">
        <v>8</v>
      </c>
      <c r="B35" s="46"/>
      <c r="C35" s="46"/>
      <c r="D35" s="47"/>
      <c r="G35" s="34"/>
    </row>
    <row r="36" spans="1:7" customFormat="1" ht="33.75" customHeight="1" x14ac:dyDescent="0.25">
      <c r="A36" s="30">
        <v>45210</v>
      </c>
      <c r="B36" s="31">
        <v>669600</v>
      </c>
      <c r="C36" s="23" t="s">
        <v>51</v>
      </c>
      <c r="D36" s="35" t="s">
        <v>52</v>
      </c>
      <c r="G36" s="34"/>
    </row>
    <row r="37" spans="1:7" customFormat="1" ht="33.75" customHeight="1" x14ac:dyDescent="0.25">
      <c r="A37" s="30">
        <v>45217</v>
      </c>
      <c r="B37" s="31">
        <v>376275</v>
      </c>
      <c r="C37" s="23" t="s">
        <v>17</v>
      </c>
      <c r="D37" s="35" t="s">
        <v>23</v>
      </c>
      <c r="G37" s="34"/>
    </row>
    <row r="38" spans="1:7" customFormat="1" ht="33.75" customHeight="1" x14ac:dyDescent="0.25">
      <c r="A38" s="30">
        <v>45219</v>
      </c>
      <c r="B38" s="31">
        <v>300000</v>
      </c>
      <c r="C38" s="23" t="s">
        <v>17</v>
      </c>
      <c r="D38" s="35" t="s">
        <v>88</v>
      </c>
      <c r="G38" s="34"/>
    </row>
    <row r="39" spans="1:7" customFormat="1" ht="33.75" customHeight="1" x14ac:dyDescent="0.25">
      <c r="A39" s="30">
        <v>45219</v>
      </c>
      <c r="B39" s="31">
        <v>298700</v>
      </c>
      <c r="C39" s="23" t="s">
        <v>17</v>
      </c>
      <c r="D39" s="35" t="s">
        <v>89</v>
      </c>
      <c r="G39" s="34"/>
    </row>
    <row r="40" spans="1:7" customFormat="1" ht="33.75" customHeight="1" x14ac:dyDescent="0.25">
      <c r="A40" s="30">
        <v>45223</v>
      </c>
      <c r="B40" s="31">
        <v>364500</v>
      </c>
      <c r="C40" s="23" t="s">
        <v>66</v>
      </c>
      <c r="D40" s="35" t="s">
        <v>67</v>
      </c>
      <c r="G40" s="34"/>
    </row>
    <row r="41" spans="1:7" customFormat="1" ht="27" customHeight="1" x14ac:dyDescent="0.25">
      <c r="A41" s="30">
        <v>45224</v>
      </c>
      <c r="B41" s="31">
        <v>897700</v>
      </c>
      <c r="C41" s="23" t="s">
        <v>17</v>
      </c>
      <c r="D41" s="35" t="s">
        <v>68</v>
      </c>
      <c r="G41" s="34"/>
    </row>
    <row r="42" spans="1:7" customFormat="1" ht="33.75" customHeight="1" x14ac:dyDescent="0.25">
      <c r="A42" s="32" t="s">
        <v>5</v>
      </c>
      <c r="B42" s="36">
        <f>SUM(B36:B41)</f>
        <v>2906775</v>
      </c>
      <c r="C42" s="36"/>
      <c r="D42" s="36"/>
      <c r="G42" s="34"/>
    </row>
    <row r="43" spans="1:7" customFormat="1" ht="33.75" customHeight="1" x14ac:dyDescent="0.25">
      <c r="A43" s="45" t="s">
        <v>20</v>
      </c>
      <c r="B43" s="46"/>
      <c r="C43" s="46"/>
      <c r="D43" s="47"/>
      <c r="G43" s="34"/>
    </row>
    <row r="44" spans="1:7" customFormat="1" ht="33.75" customHeight="1" x14ac:dyDescent="0.25">
      <c r="A44" s="30">
        <v>45209</v>
      </c>
      <c r="B44" s="31">
        <v>124740</v>
      </c>
      <c r="C44" s="23" t="s">
        <v>41</v>
      </c>
      <c r="D44" s="35" t="s">
        <v>42</v>
      </c>
      <c r="G44" s="34"/>
    </row>
    <row r="45" spans="1:7" customFormat="1" ht="33.75" customHeight="1" x14ac:dyDescent="0.25">
      <c r="A45" s="30">
        <v>45212</v>
      </c>
      <c r="B45" s="31">
        <v>31790</v>
      </c>
      <c r="C45" s="23" t="s">
        <v>54</v>
      </c>
      <c r="D45" s="35" t="s">
        <v>55</v>
      </c>
      <c r="G45" s="34"/>
    </row>
    <row r="46" spans="1:7" customFormat="1" ht="33.75" customHeight="1" x14ac:dyDescent="0.25">
      <c r="A46" s="30">
        <v>45217</v>
      </c>
      <c r="B46" s="31">
        <v>62100</v>
      </c>
      <c r="C46" s="23" t="s">
        <v>41</v>
      </c>
      <c r="D46" s="35" t="s">
        <v>63</v>
      </c>
      <c r="G46" s="34"/>
    </row>
    <row r="47" spans="1:7" customFormat="1" ht="33.75" customHeight="1" x14ac:dyDescent="0.25">
      <c r="A47" s="32" t="s">
        <v>5</v>
      </c>
      <c r="B47" s="36">
        <f>SUM(B44:B46)</f>
        <v>218630</v>
      </c>
      <c r="C47" s="36"/>
      <c r="D47" s="36"/>
      <c r="G47" s="34"/>
    </row>
    <row r="48" spans="1:7" customFormat="1" ht="27.75" customHeight="1" x14ac:dyDescent="0.25">
      <c r="A48" s="43" t="s">
        <v>43</v>
      </c>
      <c r="B48" s="43"/>
      <c r="C48" s="43"/>
      <c r="D48" s="43"/>
      <c r="G48" s="34"/>
    </row>
    <row r="49" spans="1:12" customFormat="1" ht="24.75" customHeight="1" x14ac:dyDescent="0.25">
      <c r="A49" s="30">
        <v>45209</v>
      </c>
      <c r="B49" s="31">
        <v>151596.53</v>
      </c>
      <c r="C49" s="23" t="s">
        <v>44</v>
      </c>
      <c r="D49" s="35" t="s">
        <v>45</v>
      </c>
      <c r="G49" s="34"/>
    </row>
    <row r="50" spans="1:12" customFormat="1" ht="33.75" customHeight="1" x14ac:dyDescent="0.25">
      <c r="A50" s="30">
        <v>45219</v>
      </c>
      <c r="B50" s="31">
        <v>215470</v>
      </c>
      <c r="C50" s="23" t="s">
        <v>44</v>
      </c>
      <c r="D50" s="35" t="s">
        <v>65</v>
      </c>
      <c r="G50" s="34"/>
    </row>
    <row r="51" spans="1:12" customFormat="1" ht="33.75" customHeight="1" x14ac:dyDescent="0.25">
      <c r="A51" s="32" t="s">
        <v>5</v>
      </c>
      <c r="B51" s="36">
        <f>SUM(B49:B50)</f>
        <v>367066.53</v>
      </c>
      <c r="C51" s="36"/>
      <c r="D51" s="36"/>
      <c r="G51" s="34"/>
    </row>
    <row r="52" spans="1:12" customFormat="1" x14ac:dyDescent="0.25">
      <c r="A52" s="43" t="s">
        <v>7</v>
      </c>
      <c r="B52" s="43"/>
      <c r="C52" s="43"/>
      <c r="D52" s="43"/>
      <c r="L52" t="s">
        <v>9</v>
      </c>
    </row>
    <row r="53" spans="1:12" customFormat="1" x14ac:dyDescent="0.25">
      <c r="A53" s="37">
        <v>45229</v>
      </c>
      <c r="B53" s="36">
        <v>1424894.11</v>
      </c>
      <c r="C53" s="24"/>
      <c r="D53" s="24"/>
    </row>
    <row r="54" spans="1:12" customFormat="1" x14ac:dyDescent="0.25">
      <c r="A54" s="5" t="s">
        <v>6</v>
      </c>
      <c r="B54" s="38">
        <f>B53+B47+B42+B34</f>
        <v>32416199.84</v>
      </c>
      <c r="C54" s="33"/>
      <c r="D54" s="39"/>
    </row>
    <row r="55" spans="1:12" x14ac:dyDescent="0.25">
      <c r="E55" s="17"/>
    </row>
    <row r="56" spans="1:12" x14ac:dyDescent="0.25">
      <c r="B56" s="22"/>
      <c r="C56" s="40"/>
      <c r="D56" s="40"/>
      <c r="E56" s="40"/>
      <c r="F56" s="40"/>
    </row>
    <row r="57" spans="1:12" x14ac:dyDescent="0.25">
      <c r="E57" s="17"/>
    </row>
    <row r="58" spans="1:12" x14ac:dyDescent="0.25">
      <c r="B58" s="17"/>
      <c r="E58" s="17"/>
    </row>
    <row r="59" spans="1:12" x14ac:dyDescent="0.25">
      <c r="B59" s="17"/>
      <c r="E59" s="17"/>
      <c r="F59" s="17"/>
    </row>
    <row r="60" spans="1:12" x14ac:dyDescent="0.25">
      <c r="C60" s="17"/>
      <c r="D60" s="17"/>
    </row>
    <row r="61" spans="1:12" x14ac:dyDescent="0.25">
      <c r="C61" s="17"/>
      <c r="D61" s="17"/>
      <c r="E61" s="17"/>
    </row>
    <row r="62" spans="1:12" x14ac:dyDescent="0.25">
      <c r="C62" s="17"/>
      <c r="D62" s="17"/>
    </row>
    <row r="63" spans="1:12" x14ac:dyDescent="0.25">
      <c r="C63" s="17"/>
      <c r="D63" s="17"/>
    </row>
    <row r="64" spans="1:12" x14ac:dyDescent="0.25">
      <c r="C64" s="17"/>
      <c r="D64" s="17"/>
    </row>
    <row r="65" spans="4:4" x14ac:dyDescent="0.25">
      <c r="D65" s="17"/>
    </row>
    <row r="66" spans="4:4" x14ac:dyDescent="0.25">
      <c r="D66" s="17"/>
    </row>
    <row r="67" spans="4:4" x14ac:dyDescent="0.25">
      <c r="D67" s="17"/>
    </row>
    <row r="68" spans="4:4" x14ac:dyDescent="0.25">
      <c r="D68" s="17"/>
    </row>
  </sheetData>
  <mergeCells count="7">
    <mergeCell ref="C56:F56"/>
    <mergeCell ref="C1:D1"/>
    <mergeCell ref="A52:D52"/>
    <mergeCell ref="A3:D3"/>
    <mergeCell ref="A35:D35"/>
    <mergeCell ref="A43:D43"/>
    <mergeCell ref="A48:D4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"/>
  <sheetViews>
    <sheetView workbookViewId="0">
      <selection activeCell="B13" sqref="B13"/>
    </sheetView>
  </sheetViews>
  <sheetFormatPr defaultRowHeight="15" x14ac:dyDescent="0.25"/>
  <cols>
    <col min="1" max="1" width="22.42578125" customWidth="1"/>
    <col min="2" max="2" width="36.28515625" customWidth="1"/>
    <col min="3" max="3" width="47.85546875" customWidth="1"/>
    <col min="4" max="4" width="34.28515625" customWidth="1"/>
  </cols>
  <sheetData>
    <row r="1" spans="1:4" ht="118.5" customHeight="1" x14ac:dyDescent="0.35">
      <c r="A1" s="48"/>
      <c r="B1" s="48"/>
      <c r="C1" s="41" t="s">
        <v>27</v>
      </c>
      <c r="D1" s="42"/>
    </row>
    <row r="2" spans="1:4" ht="15.75" x14ac:dyDescent="0.25">
      <c r="A2" s="18" t="s">
        <v>0</v>
      </c>
      <c r="B2" s="18" t="s">
        <v>1</v>
      </c>
      <c r="C2" s="18" t="s">
        <v>2</v>
      </c>
      <c r="D2" s="18" t="s">
        <v>4</v>
      </c>
    </row>
    <row r="3" spans="1:4" ht="38.25" customHeight="1" x14ac:dyDescent="0.25">
      <c r="A3" s="19">
        <v>45211</v>
      </c>
      <c r="B3" s="31">
        <v>33000</v>
      </c>
      <c r="C3" s="23" t="s">
        <v>34</v>
      </c>
      <c r="D3" s="18"/>
    </row>
    <row r="4" spans="1:4" ht="45" customHeight="1" x14ac:dyDescent="0.25">
      <c r="A4" s="19">
        <v>45217</v>
      </c>
      <c r="B4" s="31">
        <v>1655567</v>
      </c>
      <c r="C4" s="23" t="s">
        <v>32</v>
      </c>
      <c r="D4" s="18"/>
    </row>
    <row r="5" spans="1:4" ht="38.25" customHeight="1" x14ac:dyDescent="0.25">
      <c r="A5" s="19">
        <v>45217</v>
      </c>
      <c r="B5" s="31">
        <v>129950</v>
      </c>
      <c r="C5" s="23" t="s">
        <v>33</v>
      </c>
      <c r="D5" s="18"/>
    </row>
    <row r="6" spans="1:4" ht="15.75" x14ac:dyDescent="0.25">
      <c r="A6" s="29" t="s">
        <v>31</v>
      </c>
      <c r="B6" s="36">
        <f>SUM(B3:B5)</f>
        <v>1818517</v>
      </c>
      <c r="C6" s="18"/>
      <c r="D6" s="18"/>
    </row>
    <row r="7" spans="1:4" ht="17.25" customHeight="1" x14ac:dyDescent="0.25">
      <c r="A7" s="49" t="s">
        <v>7</v>
      </c>
      <c r="B7" s="49"/>
      <c r="C7" s="49"/>
      <c r="D7" s="49"/>
    </row>
    <row r="8" spans="1:4" x14ac:dyDescent="0.25">
      <c r="A8" s="19">
        <v>45229</v>
      </c>
      <c r="B8" s="31">
        <v>39406.730000000003</v>
      </c>
      <c r="C8" s="21"/>
      <c r="D8" s="21"/>
    </row>
    <row r="9" spans="1:4" x14ac:dyDescent="0.25">
      <c r="A9" s="5" t="s">
        <v>6</v>
      </c>
      <c r="B9" s="36">
        <f>B6+B8</f>
        <v>1857923.73</v>
      </c>
      <c r="C9" s="2"/>
      <c r="D9" s="2"/>
    </row>
    <row r="10" spans="1:4" x14ac:dyDescent="0.25">
      <c r="B10" s="31"/>
    </row>
  </sheetData>
  <mergeCells count="3">
    <mergeCell ref="A1:B1"/>
    <mergeCell ref="C1:D1"/>
    <mergeCell ref="A7:D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workbookViewId="0">
      <selection activeCell="C12" sqref="C12"/>
    </sheetView>
  </sheetViews>
  <sheetFormatPr defaultRowHeight="15" x14ac:dyDescent="0.25"/>
  <cols>
    <col min="1" max="1" width="20" customWidth="1"/>
    <col min="2" max="2" width="29.42578125" customWidth="1"/>
    <col min="3" max="3" width="43" customWidth="1"/>
    <col min="4" max="4" width="46.140625" customWidth="1"/>
  </cols>
  <sheetData>
    <row r="1" spans="1:4" ht="115.5" customHeight="1" x14ac:dyDescent="0.35">
      <c r="A1" s="48"/>
      <c r="B1" s="48"/>
      <c r="C1" s="41" t="s">
        <v>28</v>
      </c>
      <c r="D1" s="42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4" x14ac:dyDescent="0.25">
      <c r="A3" s="43" t="s">
        <v>7</v>
      </c>
      <c r="B3" s="43"/>
      <c r="C3" s="43"/>
      <c r="D3" s="43"/>
    </row>
    <row r="4" spans="1:4" x14ac:dyDescent="0.25">
      <c r="A4" s="3">
        <v>45229</v>
      </c>
      <c r="B4" s="6">
        <v>264628.47999999998</v>
      </c>
      <c r="C4" s="2"/>
      <c r="D4" s="2"/>
    </row>
    <row r="5" spans="1:4" x14ac:dyDescent="0.25">
      <c r="A5" s="5" t="s">
        <v>6</v>
      </c>
      <c r="B5" s="4">
        <f>B4</f>
        <v>264628.47999999998</v>
      </c>
      <c r="C5" s="2"/>
      <c r="D5" s="2"/>
    </row>
  </sheetData>
  <mergeCells count="3">
    <mergeCell ref="A3:D3"/>
    <mergeCell ref="A1:B1"/>
    <mergeCell ref="C1:D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3"/>
  <sheetViews>
    <sheetView workbookViewId="0">
      <selection activeCell="B12" sqref="B12"/>
    </sheetView>
  </sheetViews>
  <sheetFormatPr defaultRowHeight="15" x14ac:dyDescent="0.25"/>
  <cols>
    <col min="1" max="1" width="21" customWidth="1"/>
    <col min="2" max="2" width="20.5703125" customWidth="1"/>
    <col min="3" max="3" width="27.5703125" customWidth="1"/>
    <col min="4" max="4" width="59.140625" customWidth="1"/>
  </cols>
  <sheetData>
    <row r="1" spans="1:4" ht="99.75" customHeight="1" x14ac:dyDescent="0.35">
      <c r="A1" s="48"/>
      <c r="B1" s="48"/>
      <c r="C1" s="50" t="s">
        <v>29</v>
      </c>
      <c r="D1" s="51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4" x14ac:dyDescent="0.25">
      <c r="A3" s="49" t="s">
        <v>11</v>
      </c>
      <c r="B3" s="49"/>
      <c r="C3" s="49" t="s">
        <v>7</v>
      </c>
      <c r="D3" s="49"/>
    </row>
    <row r="4" spans="1:4" ht="15.75" x14ac:dyDescent="0.25">
      <c r="A4" s="12">
        <v>45229</v>
      </c>
      <c r="B4" s="13">
        <v>478621.14</v>
      </c>
      <c r="C4" s="14" t="s">
        <v>12</v>
      </c>
      <c r="D4" s="8"/>
    </row>
    <row r="5" spans="1:4" x14ac:dyDescent="0.25">
      <c r="A5" s="49" t="s">
        <v>13</v>
      </c>
      <c r="B5" s="49"/>
      <c r="C5" s="49"/>
      <c r="D5" s="49"/>
    </row>
    <row r="6" spans="1:4" ht="15.75" x14ac:dyDescent="0.25">
      <c r="A6" s="12">
        <v>45229</v>
      </c>
      <c r="B6" s="15">
        <v>232221.67</v>
      </c>
      <c r="C6" s="14" t="s">
        <v>12</v>
      </c>
      <c r="D6" s="8"/>
    </row>
    <row r="7" spans="1:4" x14ac:dyDescent="0.25">
      <c r="A7" s="49" t="s">
        <v>14</v>
      </c>
      <c r="B7" s="49"/>
      <c r="C7" s="49"/>
      <c r="D7" s="49"/>
    </row>
    <row r="8" spans="1:4" x14ac:dyDescent="0.25">
      <c r="A8" s="12">
        <v>45229</v>
      </c>
      <c r="B8" s="15">
        <v>273446.43</v>
      </c>
      <c r="C8" s="11" t="s">
        <v>12</v>
      </c>
      <c r="D8" s="7"/>
    </row>
    <row r="9" spans="1:4" x14ac:dyDescent="0.25">
      <c r="A9" s="49" t="s">
        <v>16</v>
      </c>
      <c r="B9" s="49"/>
      <c r="C9" s="49"/>
      <c r="D9" s="49"/>
    </row>
    <row r="10" spans="1:4" x14ac:dyDescent="0.25">
      <c r="A10" s="12">
        <v>45229</v>
      </c>
      <c r="B10" s="15">
        <v>193323.5</v>
      </c>
      <c r="C10" s="11"/>
      <c r="D10" s="7"/>
    </row>
    <row r="11" spans="1:4" x14ac:dyDescent="0.25">
      <c r="A11" s="49" t="s">
        <v>7</v>
      </c>
      <c r="B11" s="49"/>
      <c r="C11" s="49" t="s">
        <v>7</v>
      </c>
      <c r="D11" s="49"/>
    </row>
    <row r="12" spans="1:4" x14ac:dyDescent="0.25">
      <c r="A12" s="12">
        <v>45229</v>
      </c>
      <c r="B12" s="13">
        <v>67349.8</v>
      </c>
      <c r="D12" s="11"/>
    </row>
    <row r="13" spans="1:4" x14ac:dyDescent="0.25">
      <c r="A13" s="9" t="s">
        <v>6</v>
      </c>
      <c r="B13" s="10">
        <f>B4+B6+B8+B12+B10</f>
        <v>1244962.54</v>
      </c>
      <c r="C13" s="11"/>
      <c r="D13" s="11"/>
    </row>
  </sheetData>
  <mergeCells count="7">
    <mergeCell ref="A1:B1"/>
    <mergeCell ref="C1:D1"/>
    <mergeCell ref="A11:D11"/>
    <mergeCell ref="A3:D3"/>
    <mergeCell ref="A5:D5"/>
    <mergeCell ref="A7:D7"/>
    <mergeCell ref="A9:D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"/>
  <sheetViews>
    <sheetView tabSelected="1" workbookViewId="0">
      <selection activeCell="B6" sqref="B6"/>
    </sheetView>
  </sheetViews>
  <sheetFormatPr defaultRowHeight="15" x14ac:dyDescent="0.25"/>
  <cols>
    <col min="1" max="1" width="20.5703125" customWidth="1"/>
    <col min="2" max="2" width="16.28515625" customWidth="1"/>
    <col min="3" max="3" width="38.85546875" customWidth="1"/>
    <col min="4" max="4" width="28.7109375" customWidth="1"/>
  </cols>
  <sheetData>
    <row r="1" spans="1:4" ht="96.75" customHeight="1" x14ac:dyDescent="0.35">
      <c r="C1" s="50" t="s">
        <v>30</v>
      </c>
      <c r="D1" s="51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4" x14ac:dyDescent="0.25">
      <c r="A3" s="49" t="s">
        <v>19</v>
      </c>
      <c r="B3" s="49"/>
      <c r="C3" s="49"/>
      <c r="D3" s="49"/>
    </row>
    <row r="4" spans="1:4" ht="15.75" x14ac:dyDescent="0.25">
      <c r="A4" s="12">
        <v>45229</v>
      </c>
      <c r="B4" s="28">
        <v>310491</v>
      </c>
      <c r="C4" s="8"/>
      <c r="D4" s="8"/>
    </row>
    <row r="5" spans="1:4" ht="15.75" x14ac:dyDescent="0.25">
      <c r="A5" s="8"/>
      <c r="B5" s="8"/>
      <c r="C5" s="8"/>
      <c r="D5" s="8"/>
    </row>
    <row r="6" spans="1:4" ht="15.75" x14ac:dyDescent="0.25">
      <c r="A6" s="25">
        <v>45229</v>
      </c>
      <c r="B6" s="20">
        <v>254164.07</v>
      </c>
      <c r="C6" s="26" t="s">
        <v>7</v>
      </c>
      <c r="D6" s="27"/>
    </row>
    <row r="7" spans="1:4" x14ac:dyDescent="0.25">
      <c r="A7" s="9" t="s">
        <v>6</v>
      </c>
      <c r="B7" s="10">
        <f>B4+B6</f>
        <v>564655.07000000007</v>
      </c>
      <c r="C7" s="11"/>
      <c r="D7" s="11"/>
    </row>
  </sheetData>
  <mergeCells count="2">
    <mergeCell ref="C1:D1"/>
    <mergeCell ref="A3:D3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Адресная помощь</vt:lpstr>
      <vt:lpstr>Лист2</vt:lpstr>
      <vt:lpstr>Лист3</vt:lpstr>
      <vt:lpstr>Системная помощь</vt:lpstr>
      <vt:lpstr>Коробка храбрости</vt:lpstr>
      <vt:lpstr>Помощь семьям </vt:lpstr>
      <vt:lpstr>Уроки доброты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Пользователь</cp:lastModifiedBy>
  <dcterms:created xsi:type="dcterms:W3CDTF">2018-02-06T16:39:26Z</dcterms:created>
  <dcterms:modified xsi:type="dcterms:W3CDTF">2023-11-17T09:43:40Z</dcterms:modified>
</cp:coreProperties>
</file>