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Клуб добряков\Отчеты\Отчетны на сайт\2023\"/>
    </mc:Choice>
  </mc:AlternateContent>
  <xr:revisionPtr revIDLastSave="0" documentId="13_ncr:1_{751D6FA7-8879-4578-9B13-20F4323CFF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91029" refMode="R1C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1" l="1"/>
  <c r="B52" i="1"/>
  <c r="B46" i="1"/>
  <c r="B39" i="1"/>
  <c r="B5" i="4"/>
  <c r="B7" i="5"/>
  <c r="B13" i="6" l="1"/>
  <c r="B4" i="7" l="1"/>
</calcChain>
</file>

<file path=xl/sharedStrings.xml><?xml version="1.0" encoding="utf-8"?>
<sst xmlns="http://schemas.openxmlformats.org/spreadsheetml/2006/main" count="140" uniqueCount="90">
  <si>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</si>
  <si>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</si>
  <si>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</si>
  <si>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</si>
  <si>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</si>
  <si>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</si>
  <si>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</si>
  <si>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</si>
  <si>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</si>
  <si>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</si>
  <si>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</si>
  <si>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</si>
  <si>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</si>
  <si>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Проект "Психологическая помощь семьям"</t>
  </si>
  <si>
    <t>Проект "Юридическая помощь семьям"</t>
  </si>
  <si>
    <t>Оплата генетического анализа</t>
  </si>
  <si>
    <t>Прочие волонтерские проекты</t>
  </si>
  <si>
    <t>Оплата ТСР (коляска)</t>
  </si>
  <si>
    <t>Оплата курса реабилитации в РЦ "Преодоление"</t>
  </si>
  <si>
    <t>Расходы на мероприятия</t>
  </si>
  <si>
    <t>Оплата медицинских препаратов и медицинских расходных материалов</t>
  </si>
  <si>
    <t>Оплата мед.препаратов</t>
  </si>
  <si>
    <t>Оплата курса реабилитации в РЦ "Янтарь"</t>
  </si>
  <si>
    <t>Оплата операции СДР в НИКИ педиатрии им.ак.Вельтищева (Пирогова)</t>
  </si>
  <si>
    <t xml:space="preserve"> Программа «Адресная помощь» –  сентябрь 2023</t>
  </si>
  <si>
    <t xml:space="preserve"> Программа «Системная помощь» – сентябрь 2023</t>
  </si>
  <si>
    <t xml:space="preserve"> Программа «Коробка храбрости» – сентябрь 2023</t>
  </si>
  <si>
    <t xml:space="preserve"> Программа «Уроки доброты» –  сентябрь 2023</t>
  </si>
  <si>
    <t xml:space="preserve"> Программа «Помощь семьям с тяжелобольными детьми» – сентябрь 2023</t>
  </si>
  <si>
    <t>Оплата курса реабилитации в РЦ "Адели Пенза"</t>
  </si>
  <si>
    <t>Лукьянова Ульяна</t>
  </si>
  <si>
    <t>Оплата ТСР (вертикализатор)</t>
  </si>
  <si>
    <t>Шувалов Ярослав</t>
  </si>
  <si>
    <t>Оплата курса реабилитации в МЦ "Сакура"</t>
  </si>
  <si>
    <t>Жулдыбина Анастасия</t>
  </si>
  <si>
    <t>Оплата курса реабилитации в РЦ "Основа"</t>
  </si>
  <si>
    <t>Кадочников Тимофей</t>
  </si>
  <si>
    <t>Головин Кирилл</t>
  </si>
  <si>
    <t>Самуков Даниил</t>
  </si>
  <si>
    <t>Оплата курса реабилитации в РЦ «Изумрудный город», г. Казань</t>
  </si>
  <si>
    <t>Злобин Владимир</t>
  </si>
  <si>
    <t>Орлов Александр</t>
  </si>
  <si>
    <t>Оплата курса реабилитации в РЦ «Благополучие»</t>
  </si>
  <si>
    <t>Бакурская Алевтина</t>
  </si>
  <si>
    <t>Игнодченковы Григорий и Михаил</t>
  </si>
  <si>
    <t>Опара Виктория</t>
  </si>
  <si>
    <t>Третьякевич Сергей</t>
  </si>
  <si>
    <t>Морозов Мирослав</t>
  </si>
  <si>
    <t>Бачурин Максим</t>
  </si>
  <si>
    <t>Оплата операции на позвоночник в Ильинской больнице</t>
  </si>
  <si>
    <t>Смольякова Кира</t>
  </si>
  <si>
    <t xml:space="preserve">Корнеев Евгений </t>
  </si>
  <si>
    <t>Оплата операции</t>
  </si>
  <si>
    <t>Козырева Виктория</t>
  </si>
  <si>
    <t>Стрелков Дмитрий</t>
  </si>
  <si>
    <t>Оплата курса реабилитации в РЦ "Арисс"</t>
  </si>
  <si>
    <t>Санжаренко Александр</t>
  </si>
  <si>
    <t>Третьякова Арина</t>
  </si>
  <si>
    <t>Медведь Елизавета</t>
  </si>
  <si>
    <t>Оплата датчиков для пульсоксиметра</t>
  </si>
  <si>
    <t>Еликринцев Захар</t>
  </si>
  <si>
    <t>Скуба Михаил</t>
  </si>
  <si>
    <t>Оплата ортезов</t>
  </si>
  <si>
    <t>Матвеев Семён</t>
  </si>
  <si>
    <t>Торгованов Максим</t>
  </si>
  <si>
    <t>Конохович Семён</t>
  </si>
  <si>
    <t>Сорокина Марина</t>
  </si>
  <si>
    <t>Елсукова Екатерина</t>
  </si>
  <si>
    <t>Оплата операции в  GMS-клиник</t>
  </si>
  <si>
    <t>Фадеева Мария</t>
  </si>
  <si>
    <t>Оплата слух.аппаратов</t>
  </si>
  <si>
    <t>Шайхутдинова Юлия</t>
  </si>
  <si>
    <t>Аламанова Амина</t>
  </si>
  <si>
    <t>Демкова Мария</t>
  </si>
  <si>
    <t>Рябухин Роман</t>
  </si>
  <si>
    <t>Санджиев Темир</t>
  </si>
  <si>
    <t>Соколов Артем</t>
  </si>
  <si>
    <t>Толстоноженко Елизавета</t>
  </si>
  <si>
    <t>Аветисян Дарья</t>
  </si>
  <si>
    <t>Оплата заправки баклофеновой помпы в НИКИ педиатрии им.ак.Вельтищева (Пирогова)</t>
  </si>
  <si>
    <t>Байбатырова Малика</t>
  </si>
  <si>
    <t>Оплата реабилитации</t>
  </si>
  <si>
    <t>Борин Иван</t>
  </si>
  <si>
    <t>Оплата операции в Hospital Universitari General de Catalunya</t>
  </si>
  <si>
    <t>Логутов Максим</t>
  </si>
  <si>
    <t>Оплата лечения в НПЦ Войно-Ясенецкого</t>
  </si>
  <si>
    <t>Джураева Мехрона</t>
  </si>
  <si>
    <t>Макеевы Екатерина и Петр</t>
  </si>
  <si>
    <t>Оплата курса реабилитации в РЦ «КИЯ»</t>
  </si>
  <si>
    <t>Шакиров Артем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</si>
</sst>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8" fillId="3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7" fillId="0" borderId="1" xfId="0" applyFont="1" applyBorder="1"/>
    <xf numFmtId="4" fontId="0" fillId="0" borderId="4" xfId="0" applyNumberFormat="1" applyBorder="1" applyAlignment="1">
      <alignment horizontal="right" vertical="top"/>
    </xf>
    <xf numFmtId="14" fontId="8" fillId="4" borderId="1" xfId="0" applyNumberFormat="1" applyFont="1" applyFill="1" applyBorder="1" applyAlignment="1">
      <alignment horizontal="center" wrapText="1"/>
    </xf>
    <xf numFmtId="4" fontId="8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4" fontId="9" fillId="4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/>
    <xf numFmtId="14" fontId="8" fillId="4" borderId="1" xfId="0" applyNumberFormat="1" applyFont="1" applyFill="1" applyBorder="1" applyAlignment="1">
      <alignment horizontal="center" vertical="top" wrapText="1"/>
    </xf>
    <xf numFmtId="4" fontId="6" fillId="4" borderId="4" xfId="0" applyNumberFormat="1" applyFont="1" applyFill="1" applyBorder="1" applyAlignment="1">
      <alignment horizontal="right" vertical="top" wrapText="1"/>
    </xf>
    <xf numFmtId="4" fontId="6" fillId="4" borderId="4" xfId="0" applyNumberFormat="1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0" fontId="0" fillId="4" borderId="0" xfId="0" applyFill="1"/>
    <xf numFmtId="4" fontId="0" fillId="4" borderId="0" xfId="0" applyNumberFormat="1" applyFill="1"/>
    <xf numFmtId="0" fontId="1" fillId="0" borderId="1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top" wrapText="1"/>
    </xf>
    <xf numFmtId="4" fontId="0" fillId="0" borderId="9" xfId="0" applyNumberFormat="1" applyBorder="1" applyAlignment="1">
      <alignment horizontal="right" vertical="top"/>
    </xf>
    <xf numFmtId="0" fontId="5" fillId="0" borderId="8" xfId="0" applyFont="1" applyBorder="1" applyAlignment="1">
      <alignment horizontal="center" vertical="center"/>
    </xf>
    <xf numFmtId="4" fontId="0" fillId="4" borderId="0" xfId="0" applyNumberFormat="1" applyFill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14" fontId="8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/>
    <xf numFmtId="1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left" vertical="center" wrapText="1"/>
    </xf>
    <xf numFmtId="14" fontId="10" fillId="0" borderId="1" xfId="0" applyNumberFormat="1" applyFont="1" applyBorder="1"/>
    <xf numFmtId="14" fontId="2" fillId="0" borderId="7" xfId="0" applyNumberFormat="1" applyFont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tabSelected="1" topLeftCell="A44" zoomScaleNormal="100" workbookViewId="0">
      <selection activeCell="F50" sqref="F50:F51"/>
    </sheetView>
  </sheetViews>
  <sheetFormatPr defaultRowHeight="15" x14ac:dyDescent="0.25"/>
  <cols>
    <col min="1" max="1" width="20.140625" style="18" customWidth="1"/>
    <col min="2" max="2" width="22.5703125" style="18" customWidth="1"/>
    <col min="3" max="3" width="49.85546875" style="18" customWidth="1"/>
    <col min="4" max="4" width="34" style="18" customWidth="1"/>
    <col min="5" max="5" width="18.28515625" style="18" customWidth="1"/>
    <col min="6" max="6" width="20" style="18" customWidth="1"/>
    <col min="7" max="7" width="9.140625" style="18"/>
    <col min="8" max="8" width="16.5703125" style="18" customWidth="1"/>
    <col min="9" max="9" width="12.42578125" style="18" bestFit="1" customWidth="1"/>
    <col min="10" max="16384" width="9.140625" style="18"/>
  </cols>
  <sheetData>
    <row r="1" spans="1:4" ht="104.25" customHeight="1" x14ac:dyDescent="0.35">
      <c r="A1"/>
      <c r="B1"/>
      <c r="C1" s="37" t="s">
        <v>24</v>
      </c>
      <c r="D1" s="38"/>
    </row>
    <row r="2" spans="1:4" ht="15.75" x14ac:dyDescent="0.25">
      <c r="A2" s="20" t="s">
        <v>0</v>
      </c>
      <c r="B2" s="20" t="s">
        <v>1</v>
      </c>
      <c r="C2" s="20" t="s">
        <v>2</v>
      </c>
      <c r="D2" s="20" t="s">
        <v>4</v>
      </c>
    </row>
    <row r="3" spans="1:4" x14ac:dyDescent="0.25">
      <c r="A3" s="40" t="s">
        <v>3</v>
      </c>
      <c r="B3" s="40"/>
      <c r="C3" s="40"/>
      <c r="D3" s="40"/>
    </row>
    <row r="4" spans="1:4" x14ac:dyDescent="0.25">
      <c r="A4" s="31">
        <v>45170</v>
      </c>
      <c r="B4" s="32">
        <v>80000</v>
      </c>
      <c r="C4" s="33" t="s">
        <v>15</v>
      </c>
      <c r="D4" s="33" t="s">
        <v>47</v>
      </c>
    </row>
    <row r="5" spans="1:4" ht="26.25" customHeight="1" x14ac:dyDescent="0.25">
      <c r="A5" s="31">
        <v>45173</v>
      </c>
      <c r="B5" s="32">
        <v>15000</v>
      </c>
      <c r="C5" s="33" t="s">
        <v>15</v>
      </c>
      <c r="D5" s="33" t="s">
        <v>48</v>
      </c>
    </row>
    <row r="6" spans="1:4" ht="38.25" customHeight="1" x14ac:dyDescent="0.25">
      <c r="A6" s="31">
        <v>45174</v>
      </c>
      <c r="B6" s="32">
        <v>3032200</v>
      </c>
      <c r="C6" s="33" t="s">
        <v>49</v>
      </c>
      <c r="D6" s="33" t="s">
        <v>50</v>
      </c>
    </row>
    <row r="7" spans="1:4" ht="38.25" customHeight="1" x14ac:dyDescent="0.25">
      <c r="A7" s="31">
        <v>45174</v>
      </c>
      <c r="B7" s="32">
        <v>393750</v>
      </c>
      <c r="C7" s="33" t="s">
        <v>18</v>
      </c>
      <c r="D7" s="33" t="s">
        <v>51</v>
      </c>
    </row>
    <row r="8" spans="1:4" ht="48.75" customHeight="1" x14ac:dyDescent="0.25">
      <c r="A8" s="31">
        <v>45174</v>
      </c>
      <c r="B8" s="32">
        <v>244000</v>
      </c>
      <c r="C8" s="33" t="s">
        <v>29</v>
      </c>
      <c r="D8" s="33" t="s">
        <v>30</v>
      </c>
    </row>
    <row r="9" spans="1:4" ht="36" customHeight="1" x14ac:dyDescent="0.25">
      <c r="A9" s="31">
        <v>45174</v>
      </c>
      <c r="B9" s="32">
        <v>28000</v>
      </c>
      <c r="C9" s="33" t="s">
        <v>52</v>
      </c>
      <c r="D9" s="33" t="s">
        <v>53</v>
      </c>
    </row>
    <row r="10" spans="1:4" ht="34.5" customHeight="1" x14ac:dyDescent="0.25">
      <c r="A10" s="31">
        <v>45175</v>
      </c>
      <c r="B10" s="32">
        <v>966000</v>
      </c>
      <c r="C10" s="33" t="s">
        <v>10</v>
      </c>
      <c r="D10" s="33" t="s">
        <v>54</v>
      </c>
    </row>
    <row r="11" spans="1:4" ht="31.5" customHeight="1" x14ac:dyDescent="0.25">
      <c r="A11" s="31">
        <v>45175</v>
      </c>
      <c r="B11" s="32">
        <v>120000</v>
      </c>
      <c r="C11" s="33" t="s">
        <v>55</v>
      </c>
      <c r="D11" s="33" t="s">
        <v>56</v>
      </c>
    </row>
    <row r="12" spans="1:4" ht="33.75" customHeight="1" x14ac:dyDescent="0.25">
      <c r="A12" s="31">
        <v>45176</v>
      </c>
      <c r="B12" s="32">
        <v>483000</v>
      </c>
      <c r="C12" s="33" t="s">
        <v>10</v>
      </c>
      <c r="D12" s="33" t="s">
        <v>57</v>
      </c>
    </row>
    <row r="13" spans="1:4" ht="33.75" customHeight="1" x14ac:dyDescent="0.25">
      <c r="A13" s="31">
        <v>45176</v>
      </c>
      <c r="B13" s="32">
        <v>347264.05</v>
      </c>
      <c r="C13" s="33" t="s">
        <v>23</v>
      </c>
      <c r="D13" s="33" t="s">
        <v>58</v>
      </c>
    </row>
    <row r="14" spans="1:4" ht="27.75" customHeight="1" x14ac:dyDescent="0.25">
      <c r="A14" s="31">
        <v>45177</v>
      </c>
      <c r="B14" s="32">
        <v>825000</v>
      </c>
      <c r="C14" s="33" t="s">
        <v>22</v>
      </c>
      <c r="D14" s="33" t="s">
        <v>61</v>
      </c>
    </row>
    <row r="15" spans="1:4" ht="27.75" customHeight="1" x14ac:dyDescent="0.25">
      <c r="A15" s="31">
        <v>45181</v>
      </c>
      <c r="B15" s="32">
        <v>38000</v>
      </c>
      <c r="C15" s="33" t="s">
        <v>15</v>
      </c>
      <c r="D15" s="33" t="s">
        <v>65</v>
      </c>
    </row>
    <row r="16" spans="1:4" ht="33.75" customHeight="1" x14ac:dyDescent="0.25">
      <c r="A16" s="31">
        <v>45182</v>
      </c>
      <c r="B16" s="32">
        <v>205050</v>
      </c>
      <c r="C16" s="33" t="s">
        <v>33</v>
      </c>
      <c r="D16" s="33" t="s">
        <v>34</v>
      </c>
    </row>
    <row r="17" spans="1:4" ht="33.75" customHeight="1" x14ac:dyDescent="0.25">
      <c r="A17" s="31">
        <v>45182</v>
      </c>
      <c r="B17" s="32">
        <v>200000</v>
      </c>
      <c r="C17" s="33" t="s">
        <v>35</v>
      </c>
      <c r="D17" s="33" t="s">
        <v>36</v>
      </c>
    </row>
    <row r="18" spans="1:4" ht="33.75" customHeight="1" x14ac:dyDescent="0.25">
      <c r="A18" s="31">
        <v>45183</v>
      </c>
      <c r="B18" s="32">
        <v>257840</v>
      </c>
      <c r="C18" s="33" t="s">
        <v>10</v>
      </c>
      <c r="D18" s="33" t="s">
        <v>66</v>
      </c>
    </row>
    <row r="19" spans="1:4" ht="36" customHeight="1" x14ac:dyDescent="0.25">
      <c r="A19" s="31">
        <v>45183</v>
      </c>
      <c r="B19" s="32">
        <v>325500</v>
      </c>
      <c r="C19" s="33" t="s">
        <v>10</v>
      </c>
      <c r="D19" s="33" t="s">
        <v>37</v>
      </c>
    </row>
    <row r="20" spans="1:4" ht="24" customHeight="1" x14ac:dyDescent="0.25">
      <c r="A20" s="31">
        <v>45184</v>
      </c>
      <c r="B20" s="32">
        <v>198000</v>
      </c>
      <c r="C20" s="33" t="s">
        <v>29</v>
      </c>
      <c r="D20" s="33" t="s">
        <v>38</v>
      </c>
    </row>
    <row r="21" spans="1:4" ht="29.25" customHeight="1" x14ac:dyDescent="0.25">
      <c r="A21" s="31">
        <v>45188</v>
      </c>
      <c r="B21" s="32">
        <v>1860000</v>
      </c>
      <c r="C21" s="33" t="s">
        <v>68</v>
      </c>
      <c r="D21" s="33" t="s">
        <v>69</v>
      </c>
    </row>
    <row r="22" spans="1:4" ht="21.75" customHeight="1" x14ac:dyDescent="0.25">
      <c r="A22" s="31">
        <v>45188</v>
      </c>
      <c r="B22" s="32">
        <v>51150</v>
      </c>
      <c r="C22" s="33" t="s">
        <v>15</v>
      </c>
      <c r="D22" s="33" t="s">
        <v>72</v>
      </c>
    </row>
    <row r="23" spans="1:4" ht="21.75" customHeight="1" x14ac:dyDescent="0.25">
      <c r="A23" s="31">
        <v>45188</v>
      </c>
      <c r="B23" s="32">
        <v>80000</v>
      </c>
      <c r="C23" s="33" t="s">
        <v>15</v>
      </c>
      <c r="D23" s="33" t="s">
        <v>73</v>
      </c>
    </row>
    <row r="24" spans="1:4" ht="21.75" customHeight="1" x14ac:dyDescent="0.25">
      <c r="A24" s="31">
        <v>45188</v>
      </c>
      <c r="B24" s="32">
        <v>486000</v>
      </c>
      <c r="C24" s="33" t="s">
        <v>18</v>
      </c>
      <c r="D24" s="33" t="s">
        <v>74</v>
      </c>
    </row>
    <row r="25" spans="1:4" ht="21.75" customHeight="1" x14ac:dyDescent="0.25">
      <c r="A25" s="31">
        <v>45188</v>
      </c>
      <c r="B25" s="32">
        <v>441000</v>
      </c>
      <c r="C25" s="33" t="s">
        <v>10</v>
      </c>
      <c r="D25" s="33" t="s">
        <v>87</v>
      </c>
    </row>
    <row r="26" spans="1:4" ht="36" customHeight="1" x14ac:dyDescent="0.25">
      <c r="A26" s="31">
        <v>45189</v>
      </c>
      <c r="B26" s="32">
        <v>293500</v>
      </c>
      <c r="C26" s="33" t="s">
        <v>39</v>
      </c>
      <c r="D26" s="33" t="s">
        <v>40</v>
      </c>
    </row>
    <row r="27" spans="1:4" ht="27" customHeight="1" x14ac:dyDescent="0.25">
      <c r="A27" s="31">
        <v>45189</v>
      </c>
      <c r="B27" s="32">
        <v>96200</v>
      </c>
      <c r="C27" s="33" t="s">
        <v>15</v>
      </c>
      <c r="D27" s="33" t="s">
        <v>75</v>
      </c>
    </row>
    <row r="28" spans="1:4" ht="27" customHeight="1" x14ac:dyDescent="0.25">
      <c r="A28" s="31">
        <v>45189</v>
      </c>
      <c r="B28" s="32">
        <v>389122.68</v>
      </c>
      <c r="C28" s="33" t="s">
        <v>23</v>
      </c>
      <c r="D28" s="33" t="s">
        <v>76</v>
      </c>
    </row>
    <row r="29" spans="1:4" ht="27" customHeight="1" x14ac:dyDescent="0.25">
      <c r="A29" s="31">
        <v>45195</v>
      </c>
      <c r="B29" s="32">
        <v>283500</v>
      </c>
      <c r="C29" s="33" t="s">
        <v>42</v>
      </c>
      <c r="D29" s="33" t="s">
        <v>43</v>
      </c>
    </row>
    <row r="30" spans="1:4" ht="27" customHeight="1" x14ac:dyDescent="0.25">
      <c r="A30" s="31">
        <v>45195</v>
      </c>
      <c r="B30" s="32">
        <v>47000</v>
      </c>
      <c r="C30" s="33" t="s">
        <v>15</v>
      </c>
      <c r="D30" s="33" t="s">
        <v>77</v>
      </c>
    </row>
    <row r="31" spans="1:4" ht="27" customHeight="1" x14ac:dyDescent="0.25">
      <c r="A31" s="31">
        <v>45195</v>
      </c>
      <c r="B31" s="32">
        <v>120000</v>
      </c>
      <c r="C31" s="33" t="s">
        <v>55</v>
      </c>
      <c r="D31" s="33" t="s">
        <v>78</v>
      </c>
    </row>
    <row r="32" spans="1:4" ht="37.5" customHeight="1" x14ac:dyDescent="0.25">
      <c r="A32" s="31">
        <v>45195</v>
      </c>
      <c r="B32" s="32">
        <v>42619</v>
      </c>
      <c r="C32" s="33" t="s">
        <v>79</v>
      </c>
      <c r="D32" s="33" t="s">
        <v>80</v>
      </c>
    </row>
    <row r="33" spans="1:7" ht="37.5" customHeight="1" x14ac:dyDescent="0.25">
      <c r="A33" s="31">
        <v>45195</v>
      </c>
      <c r="B33" s="32">
        <v>29285</v>
      </c>
      <c r="C33" s="33" t="s">
        <v>85</v>
      </c>
      <c r="D33" s="33" t="s">
        <v>86</v>
      </c>
    </row>
    <row r="34" spans="1:7" ht="37.5" customHeight="1" x14ac:dyDescent="0.25">
      <c r="A34" s="31">
        <v>45195</v>
      </c>
      <c r="B34" s="32">
        <v>296000</v>
      </c>
      <c r="C34" s="33" t="s">
        <v>88</v>
      </c>
      <c r="D34" s="33" t="s">
        <v>89</v>
      </c>
    </row>
    <row r="35" spans="1:7" ht="27.75" customHeight="1" x14ac:dyDescent="0.25">
      <c r="A35" s="31">
        <v>45196</v>
      </c>
      <c r="B35" s="32">
        <v>33000</v>
      </c>
      <c r="C35" s="33" t="s">
        <v>81</v>
      </c>
      <c r="D35" s="33" t="s">
        <v>82</v>
      </c>
    </row>
    <row r="36" spans="1:7" ht="27" customHeight="1" x14ac:dyDescent="0.25">
      <c r="A36" s="31">
        <v>45197</v>
      </c>
      <c r="B36" s="32">
        <v>300000</v>
      </c>
      <c r="C36" s="33" t="s">
        <v>33</v>
      </c>
      <c r="D36" s="33" t="s">
        <v>45</v>
      </c>
    </row>
    <row r="37" spans="1:7" ht="27" customHeight="1" x14ac:dyDescent="0.25">
      <c r="A37" s="31">
        <v>45197</v>
      </c>
      <c r="B37" s="32">
        <v>3400000</v>
      </c>
      <c r="C37" s="33" t="s">
        <v>83</v>
      </c>
      <c r="D37" s="33" t="s">
        <v>84</v>
      </c>
    </row>
    <row r="38" spans="1:7" ht="27" customHeight="1" x14ac:dyDescent="0.25">
      <c r="A38" s="31">
        <v>45197</v>
      </c>
      <c r="B38" s="32">
        <v>273000</v>
      </c>
      <c r="C38" s="33" t="s">
        <v>42</v>
      </c>
      <c r="D38" s="33" t="s">
        <v>46</v>
      </c>
    </row>
    <row r="39" spans="1:7" ht="33.75" customHeight="1" x14ac:dyDescent="0.25">
      <c r="A39" s="34" t="s">
        <v>5</v>
      </c>
      <c r="B39" s="26">
        <f>SUM(B4:B38)</f>
        <v>16279980.73</v>
      </c>
      <c r="C39" s="26"/>
      <c r="D39" s="26"/>
      <c r="F39" s="19"/>
      <c r="G39" s="19"/>
    </row>
    <row r="40" spans="1:7" ht="33.75" customHeight="1" x14ac:dyDescent="0.25">
      <c r="A40" s="41" t="s">
        <v>8</v>
      </c>
      <c r="B40" s="42"/>
      <c r="C40" s="42"/>
      <c r="D40" s="43"/>
      <c r="G40" s="19"/>
    </row>
    <row r="41" spans="1:7" ht="33.75" customHeight="1" x14ac:dyDescent="0.25">
      <c r="A41" s="31">
        <v>45177</v>
      </c>
      <c r="B41" s="32">
        <v>160000</v>
      </c>
      <c r="C41" s="33" t="s">
        <v>62</v>
      </c>
      <c r="D41" s="35" t="s">
        <v>63</v>
      </c>
      <c r="G41" s="19"/>
    </row>
    <row r="42" spans="1:7" ht="33.75" customHeight="1" x14ac:dyDescent="0.25">
      <c r="A42" s="31">
        <v>45180</v>
      </c>
      <c r="B42" s="32">
        <v>222190</v>
      </c>
      <c r="C42" s="33" t="s">
        <v>31</v>
      </c>
      <c r="D42" s="35" t="s">
        <v>32</v>
      </c>
      <c r="G42" s="19"/>
    </row>
    <row r="43" spans="1:7" ht="33.75" customHeight="1" x14ac:dyDescent="0.25">
      <c r="A43" s="31">
        <v>45188</v>
      </c>
      <c r="B43" s="32">
        <v>690000</v>
      </c>
      <c r="C43" s="33" t="s">
        <v>70</v>
      </c>
      <c r="D43" s="35" t="s">
        <v>71</v>
      </c>
      <c r="G43" s="19"/>
    </row>
    <row r="44" spans="1:7" ht="34.5" customHeight="1" x14ac:dyDescent="0.25">
      <c r="A44" s="31">
        <v>45196</v>
      </c>
      <c r="B44" s="32">
        <v>339000</v>
      </c>
      <c r="C44" s="33" t="s">
        <v>17</v>
      </c>
      <c r="D44" s="35" t="s">
        <v>41</v>
      </c>
      <c r="G44" s="19"/>
    </row>
    <row r="45" spans="1:7" ht="33" customHeight="1" x14ac:dyDescent="0.25">
      <c r="A45" s="31">
        <v>45197</v>
      </c>
      <c r="B45" s="32">
        <v>595800</v>
      </c>
      <c r="C45" s="33" t="s">
        <v>17</v>
      </c>
      <c r="D45" s="35" t="s">
        <v>44</v>
      </c>
      <c r="G45" s="19"/>
    </row>
    <row r="46" spans="1:7" ht="33.75" customHeight="1" x14ac:dyDescent="0.25">
      <c r="A46" s="34" t="s">
        <v>5</v>
      </c>
      <c r="B46" s="27">
        <f>SUM(B41:B45)</f>
        <v>2006990</v>
      </c>
      <c r="C46" s="27"/>
      <c r="D46" s="27"/>
      <c r="G46" s="19"/>
    </row>
    <row r="47" spans="1:7" ht="33.75" customHeight="1" x14ac:dyDescent="0.25">
      <c r="A47" s="41" t="s">
        <v>20</v>
      </c>
      <c r="B47" s="42"/>
      <c r="C47" s="42"/>
      <c r="D47" s="43"/>
      <c r="G47" s="19"/>
    </row>
    <row r="48" spans="1:7" ht="33.75" customHeight="1" x14ac:dyDescent="0.25">
      <c r="A48" s="31">
        <v>45176</v>
      </c>
      <c r="B48" s="32">
        <v>95380.08</v>
      </c>
      <c r="C48" s="33" t="s">
        <v>59</v>
      </c>
      <c r="D48" s="35" t="s">
        <v>60</v>
      </c>
      <c r="G48" s="19"/>
    </row>
    <row r="49" spans="1:12" ht="33.75" customHeight="1" x14ac:dyDescent="0.25">
      <c r="A49" s="31">
        <v>45181</v>
      </c>
      <c r="B49" s="32">
        <v>855350</v>
      </c>
      <c r="C49" s="33" t="s">
        <v>21</v>
      </c>
      <c r="D49" s="35" t="s">
        <v>64</v>
      </c>
      <c r="G49" s="19"/>
    </row>
    <row r="50" spans="1:12" ht="33.75" customHeight="1" x14ac:dyDescent="0.25">
      <c r="A50" s="31">
        <v>45183</v>
      </c>
      <c r="B50" s="32">
        <v>34752</v>
      </c>
      <c r="C50" s="33" t="s">
        <v>21</v>
      </c>
      <c r="D50" s="35" t="s">
        <v>67</v>
      </c>
      <c r="G50" s="19"/>
    </row>
    <row r="51" spans="1:12" ht="33.75" customHeight="1" x14ac:dyDescent="0.25">
      <c r="A51" s="31">
        <v>45197</v>
      </c>
      <c r="B51" s="32">
        <v>894000</v>
      </c>
      <c r="C51" s="33" t="s">
        <v>21</v>
      </c>
      <c r="D51" s="35" t="s">
        <v>64</v>
      </c>
      <c r="G51" s="19"/>
    </row>
    <row r="52" spans="1:12" ht="33.75" customHeight="1" x14ac:dyDescent="0.25">
      <c r="A52" s="34" t="s">
        <v>5</v>
      </c>
      <c r="B52" s="27">
        <f>SUM(B48:B51)</f>
        <v>1879482.08</v>
      </c>
      <c r="C52" s="27"/>
      <c r="D52" s="27"/>
      <c r="G52" s="19"/>
    </row>
    <row r="53" spans="1:12" x14ac:dyDescent="0.25">
      <c r="A53" s="39" t="s">
        <v>7</v>
      </c>
      <c r="B53" s="39"/>
      <c r="C53" s="39"/>
      <c r="D53" s="39"/>
      <c r="L53" s="18" t="s">
        <v>9</v>
      </c>
    </row>
    <row r="54" spans="1:12" x14ac:dyDescent="0.25">
      <c r="A54" s="28">
        <v>45199</v>
      </c>
      <c r="B54" s="27">
        <v>1074679.5</v>
      </c>
      <c r="C54" s="25"/>
      <c r="D54" s="25"/>
    </row>
    <row r="55" spans="1:12" x14ac:dyDescent="0.25">
      <c r="A55" s="5" t="s">
        <v>6</v>
      </c>
      <c r="B55" s="29">
        <f>B54+B52+B46+B39</f>
        <v>21241132.310000002</v>
      </c>
      <c r="C55" s="26"/>
      <c r="D55" s="30"/>
    </row>
    <row r="56" spans="1:12" x14ac:dyDescent="0.25">
      <c r="E56" s="19"/>
    </row>
    <row r="57" spans="1:12" x14ac:dyDescent="0.25">
      <c r="B57" s="24"/>
      <c r="C57" s="36"/>
      <c r="D57" s="36"/>
      <c r="E57" s="36"/>
      <c r="F57" s="36"/>
    </row>
    <row r="58" spans="1:12" x14ac:dyDescent="0.25">
      <c r="E58" s="19"/>
    </row>
    <row r="59" spans="1:12" x14ac:dyDescent="0.25">
      <c r="B59" s="19"/>
      <c r="E59" s="19"/>
    </row>
    <row r="60" spans="1:12" x14ac:dyDescent="0.25">
      <c r="B60" s="19"/>
      <c r="E60" s="19"/>
      <c r="F60" s="19"/>
    </row>
    <row r="61" spans="1:12" x14ac:dyDescent="0.25">
      <c r="C61" s="19"/>
      <c r="D61" s="19"/>
    </row>
    <row r="62" spans="1:12" x14ac:dyDescent="0.25">
      <c r="C62" s="19"/>
      <c r="D62" s="19"/>
      <c r="E62" s="19"/>
    </row>
    <row r="63" spans="1:12" x14ac:dyDescent="0.25">
      <c r="C63" s="19"/>
      <c r="D63" s="19"/>
    </row>
    <row r="64" spans="1:12" x14ac:dyDescent="0.25">
      <c r="C64" s="19"/>
      <c r="D64" s="19"/>
    </row>
    <row r="65" spans="3:4" x14ac:dyDescent="0.25">
      <c r="C65" s="19"/>
      <c r="D65" s="19"/>
    </row>
    <row r="66" spans="3:4" x14ac:dyDescent="0.25">
      <c r="D66" s="19"/>
    </row>
    <row r="67" spans="3:4" x14ac:dyDescent="0.25">
      <c r="D67" s="19"/>
    </row>
    <row r="68" spans="3:4" x14ac:dyDescent="0.25">
      <c r="D68" s="19"/>
    </row>
    <row r="69" spans="3:4" x14ac:dyDescent="0.25">
      <c r="D69" s="19"/>
    </row>
  </sheetData>
  <mergeCells count="6">
    <mergeCell ref="C57:F57"/>
    <mergeCell ref="C1:D1"/>
    <mergeCell ref="A53:D53"/>
    <mergeCell ref="A3:D3"/>
    <mergeCell ref="A40:D40"/>
    <mergeCell ref="A47:D4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"/>
  <sheetViews>
    <sheetView workbookViewId="0">
      <selection activeCell="B4" sqref="B4"/>
    </sheetView>
  </sheetViews>
  <sheetFormatPr defaultRowHeight="15" x14ac:dyDescent="0.2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 x14ac:dyDescent="0.35">
      <c r="A1" s="44"/>
      <c r="B1" s="44"/>
      <c r="C1" s="37" t="s">
        <v>25</v>
      </c>
      <c r="D1" s="38"/>
    </row>
    <row r="2" spans="1:4" ht="15.75" x14ac:dyDescent="0.25">
      <c r="A2" s="20" t="s">
        <v>0</v>
      </c>
      <c r="B2" s="20" t="s">
        <v>1</v>
      </c>
      <c r="C2" s="20" t="s">
        <v>2</v>
      </c>
      <c r="D2" s="20" t="s">
        <v>4</v>
      </c>
    </row>
    <row r="3" spans="1:4" ht="17.25" customHeight="1" x14ac:dyDescent="0.25">
      <c r="A3" s="45" t="s">
        <v>7</v>
      </c>
      <c r="B3" s="45"/>
      <c r="C3" s="45"/>
      <c r="D3" s="45"/>
    </row>
    <row r="4" spans="1:4" x14ac:dyDescent="0.25">
      <c r="A4" s="21">
        <v>45199</v>
      </c>
      <c r="B4" s="22">
        <v>14772.29</v>
      </c>
      <c r="C4" s="23"/>
      <c r="D4" s="23"/>
    </row>
    <row r="5" spans="1:4" x14ac:dyDescent="0.25">
      <c r="A5" s="5" t="s">
        <v>6</v>
      </c>
      <c r="B5" s="4">
        <f>B4</f>
        <v>14772.29</v>
      </c>
      <c r="C5" s="2"/>
      <c r="D5" s="2"/>
    </row>
  </sheetData>
  <mergeCells count="3"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workbookViewId="0">
      <selection activeCell="B6" sqref="B6"/>
    </sheetView>
  </sheetViews>
  <sheetFormatPr defaultRowHeight="15" x14ac:dyDescent="0.2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 x14ac:dyDescent="0.35">
      <c r="A1" s="44"/>
      <c r="B1" s="44"/>
      <c r="C1" s="37" t="s">
        <v>26</v>
      </c>
      <c r="D1" s="38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39" t="s">
        <v>19</v>
      </c>
      <c r="B3" s="39"/>
      <c r="C3" s="39"/>
      <c r="D3" s="39"/>
    </row>
    <row r="4" spans="1:4" ht="15.75" x14ac:dyDescent="0.25">
      <c r="A4" s="3">
        <v>45199</v>
      </c>
      <c r="B4" s="6">
        <v>94325</v>
      </c>
      <c r="C4" s="1"/>
      <c r="D4" s="1"/>
    </row>
    <row r="5" spans="1:4" x14ac:dyDescent="0.25">
      <c r="A5" s="39" t="s">
        <v>7</v>
      </c>
      <c r="B5" s="39"/>
      <c r="C5" s="39"/>
      <c r="D5" s="39"/>
    </row>
    <row r="6" spans="1:4" x14ac:dyDescent="0.25">
      <c r="A6" s="3">
        <v>45199</v>
      </c>
      <c r="B6" s="6">
        <v>218694.35</v>
      </c>
      <c r="C6" s="2"/>
      <c r="D6" s="2"/>
    </row>
    <row r="7" spans="1:4" x14ac:dyDescent="0.25">
      <c r="A7" s="5" t="s">
        <v>6</v>
      </c>
      <c r="B7" s="4">
        <f>B4+B6</f>
        <v>313019.34999999998</v>
      </c>
      <c r="C7" s="2"/>
      <c r="D7" s="2"/>
    </row>
  </sheetData>
  <mergeCells count="4">
    <mergeCell ref="A5:D5"/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B12" sqref="B12"/>
    </sheetView>
  </sheetViews>
  <sheetFormatPr defaultRowHeight="15" x14ac:dyDescent="0.2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 x14ac:dyDescent="0.35">
      <c r="A1" s="44"/>
      <c r="B1" s="44"/>
      <c r="C1" s="46" t="s">
        <v>28</v>
      </c>
      <c r="D1" s="47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45" t="s">
        <v>11</v>
      </c>
      <c r="B3" s="45"/>
      <c r="C3" s="45" t="s">
        <v>7</v>
      </c>
      <c r="D3" s="45"/>
    </row>
    <row r="4" spans="1:4" ht="15.75" x14ac:dyDescent="0.25">
      <c r="A4" s="14">
        <v>45199</v>
      </c>
      <c r="B4" s="15">
        <v>769118.51</v>
      </c>
      <c r="C4" s="16" t="s">
        <v>12</v>
      </c>
      <c r="D4" s="10"/>
    </row>
    <row r="5" spans="1:4" x14ac:dyDescent="0.25">
      <c r="A5" s="45" t="s">
        <v>13</v>
      </c>
      <c r="B5" s="45"/>
      <c r="C5" s="45"/>
      <c r="D5" s="45"/>
    </row>
    <row r="6" spans="1:4" ht="15.75" x14ac:dyDescent="0.25">
      <c r="A6" s="14">
        <v>45199</v>
      </c>
      <c r="B6" s="17">
        <v>345382.2</v>
      </c>
      <c r="C6" s="16" t="s">
        <v>12</v>
      </c>
      <c r="D6" s="10"/>
    </row>
    <row r="7" spans="1:4" x14ac:dyDescent="0.25">
      <c r="A7" s="45" t="s">
        <v>14</v>
      </c>
      <c r="B7" s="45"/>
      <c r="C7" s="45"/>
      <c r="D7" s="45"/>
    </row>
    <row r="8" spans="1:4" x14ac:dyDescent="0.25">
      <c r="A8" s="14">
        <v>45199</v>
      </c>
      <c r="B8" s="17">
        <v>381681.05</v>
      </c>
      <c r="C8" s="13" t="s">
        <v>12</v>
      </c>
      <c r="D8" s="9"/>
    </row>
    <row r="9" spans="1:4" x14ac:dyDescent="0.25">
      <c r="A9" s="45" t="s">
        <v>16</v>
      </c>
      <c r="B9" s="45"/>
      <c r="C9" s="45"/>
      <c r="D9" s="45"/>
    </row>
    <row r="10" spans="1:4" x14ac:dyDescent="0.25">
      <c r="A10" s="14">
        <v>45199</v>
      </c>
      <c r="B10" s="17">
        <v>150700.04</v>
      </c>
      <c r="C10" s="13"/>
      <c r="D10" s="9"/>
    </row>
    <row r="11" spans="1:4" x14ac:dyDescent="0.25">
      <c r="A11" s="45" t="s">
        <v>7</v>
      </c>
      <c r="B11" s="45"/>
      <c r="C11" s="45" t="s">
        <v>7</v>
      </c>
      <c r="D11" s="45"/>
    </row>
    <row r="12" spans="1:4" x14ac:dyDescent="0.25">
      <c r="A12" s="14">
        <v>45199</v>
      </c>
      <c r="B12" s="15">
        <v>66938.16</v>
      </c>
      <c r="D12" s="13"/>
    </row>
    <row r="13" spans="1:4" x14ac:dyDescent="0.25">
      <c r="A13" s="11" t="s">
        <v>6</v>
      </c>
      <c r="B13" s="12">
        <f>B4+B6+B8+B12+B10</f>
        <v>1713819.96</v>
      </c>
      <c r="C13" s="13"/>
      <c r="D13" s="13"/>
    </row>
  </sheetData>
  <mergeCells count="7">
    <mergeCell ref="A1:B1"/>
    <mergeCell ref="C1:D1"/>
    <mergeCell ref="A11:D11"/>
    <mergeCell ref="A3:D3"/>
    <mergeCell ref="A5:D5"/>
    <mergeCell ref="A7:D7"/>
    <mergeCell ref="A9:D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workbookViewId="0">
      <selection activeCell="B3" sqref="B3"/>
    </sheetView>
  </sheetViews>
  <sheetFormatPr defaultRowHeight="15" x14ac:dyDescent="0.2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 x14ac:dyDescent="0.35">
      <c r="C1" s="46" t="s">
        <v>27</v>
      </c>
      <c r="D1" s="47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 x14ac:dyDescent="0.25">
      <c r="A3" s="7">
        <v>45199</v>
      </c>
      <c r="B3" s="6">
        <v>229401.5</v>
      </c>
      <c r="C3" s="8" t="s">
        <v>7</v>
      </c>
      <c r="D3" s="10"/>
    </row>
    <row r="4" spans="1:4" x14ac:dyDescent="0.25">
      <c r="A4" s="11" t="s">
        <v>6</v>
      </c>
      <c r="B4" s="12">
        <f>B3</f>
        <v>229401.5</v>
      </c>
      <c r="C4" s="13"/>
      <c r="D4" s="13"/>
    </row>
  </sheetData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Пользователь</cp:lastModifiedBy>
  <dcterms:created xsi:type="dcterms:W3CDTF">2018-02-06T16:39:26Z</dcterms:created>
  <dcterms:modified xsi:type="dcterms:W3CDTF">2023-10-20T09:15:54Z</dcterms:modified>
</cp:coreProperties>
</file>