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3\"/>
    </mc:Choice>
  </mc:AlternateContent>
  <xr:revisionPtr revIDLastSave="0" documentId="13_ncr:1_{29AE2BBC-5868-46D7-9A89-5C1E07C9A9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26" i="1"/>
  <c r="B7" i="4"/>
  <c r="B37" i="1"/>
  <c r="B7" i="5"/>
  <c r="B40" i="1"/>
  <c r="B43" i="1" l="1"/>
  <c r="B13" i="6"/>
  <c r="B4" i="7" l="1"/>
</calcChain>
</file>

<file path=xl/sharedStrings.xml><?xml version="1.0" encoding="utf-8"?>
<sst xmlns="http://schemas.openxmlformats.org/spreadsheetml/2006/main" count="117" uniqueCount="76">
  <si>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</si>
  <si>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</si>
  <si>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</si>
  <si>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</si>
  <si>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</si>
  <si>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</si>
  <si>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</si>
  <si>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</si>
  <si>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</si>
  <si>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</si>
  <si>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</si>
  <si>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</si>
  <si>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</si>
  <si>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Проект "Психологическая помощь семьям"</t>
  </si>
  <si>
    <t>Проект "Юридическая помощь семьям"</t>
  </si>
  <si>
    <t>Оплата генетического анализа</t>
  </si>
  <si>
    <t>Прочие волонтерские проекты</t>
  </si>
  <si>
    <t>Оплата ТСР (коляска)</t>
  </si>
  <si>
    <t>Оплата курса реабилитации в РЦ "Преодоление"</t>
  </si>
  <si>
    <t>Оплата проезда до места лечения и обратно, проживания на время лечения</t>
  </si>
  <si>
    <t>Оплата авиабилетов</t>
  </si>
  <si>
    <t>Пономарева София</t>
  </si>
  <si>
    <t>Расходы на мероприятия</t>
  </si>
  <si>
    <t>Оплата операции в ООО "ИНСТИТУТ ВРОЖДЁННЫХ ЗАБОЛЕВАНИЙ ЧЕЛЮСТНОЛИЦЕВОЙ ОБЛАСТИ"</t>
  </si>
  <si>
    <t>Оплата реабилитации в Реацентр Самара</t>
  </si>
  <si>
    <t>Оплата медицинских препаратов и медицинских расходных материалов</t>
  </si>
  <si>
    <t>Оплата мед.препаратов</t>
  </si>
  <si>
    <t xml:space="preserve"> Программа «Адресная помощь» –  август 2023</t>
  </si>
  <si>
    <t xml:space="preserve"> Программа «Уроки доброты» –  август 2023</t>
  </si>
  <si>
    <t xml:space="preserve"> Программа «Помощь семьям с тяжелобольными детьми» – август 2023</t>
  </si>
  <si>
    <t xml:space="preserve"> Программа «Коробка храбрости» – август 2023</t>
  </si>
  <si>
    <t xml:space="preserve"> Программа «Системная помощь» – август 2023</t>
  </si>
  <si>
    <t>Оплата мед. оборудования, инструментов и расходных материалов</t>
  </si>
  <si>
    <t>Оплата айтрекера</t>
  </si>
  <si>
    <t>Сунгатуллина Дина</t>
  </si>
  <si>
    <t>Иванов Евгений</t>
  </si>
  <si>
    <t>Шураева Вера</t>
  </si>
  <si>
    <t>ПО для оказания медицинской помощи с использованием телемедицинских технологий</t>
  </si>
  <si>
    <t>Госпиталь системы МО РФ</t>
  </si>
  <si>
    <t>Оплата курса реабилитации в РЦ "Синяя птица"</t>
  </si>
  <si>
    <t>Зайнутдинов Реналь</t>
  </si>
  <si>
    <t>Сентяева Ольга</t>
  </si>
  <si>
    <t>Оплата МРТ в Лечебно-диагностическом центре МИБС</t>
  </si>
  <si>
    <t xml:space="preserve">Новицкий Афанасий </t>
  </si>
  <si>
    <t>Коршунова Екатерина</t>
  </si>
  <si>
    <t>Догорова Ольга</t>
  </si>
  <si>
    <t xml:space="preserve">Оплата глазной операции в ООО "Профессиональный медицинский центр" </t>
  </si>
  <si>
    <t>Евдокименко Иван</t>
  </si>
  <si>
    <t>Оплата курса реабилитации в РЦ "Янтарь"</t>
  </si>
  <si>
    <t>Халитова Наталья</t>
  </si>
  <si>
    <t>Маркова Екатерина</t>
  </si>
  <si>
    <t>Стародубцев Евгений</t>
  </si>
  <si>
    <t>Оплата анализов в лаборатории «Хеликс», г. Краснодар</t>
  </si>
  <si>
    <t>Оноприенко Ольга</t>
  </si>
  <si>
    <t>Оплата операции на сердцеУниверситетская клиника г. Бонн</t>
  </si>
  <si>
    <t>Сайдалиев Муъмин</t>
  </si>
  <si>
    <t>Оплата слух. аппаратов</t>
  </si>
  <si>
    <t>Кузнецова Татьяна</t>
  </si>
  <si>
    <t>Оплата операции СДР в НИКИ педиатрии им.ак.Вельтищева (Пирогова)</t>
  </si>
  <si>
    <t>Сумаруков Павел</t>
  </si>
  <si>
    <t>Галактионов Глеб</t>
  </si>
  <si>
    <t>Дудургов Муслим</t>
  </si>
  <si>
    <t>Чистякова Анна</t>
  </si>
  <si>
    <t>Васильева Виктория</t>
  </si>
  <si>
    <t>Нугаева Эльвира</t>
  </si>
  <si>
    <t>Боратей Егор</t>
  </si>
  <si>
    <t>Землянская Наталья</t>
  </si>
  <si>
    <t>Тихонов Иван</t>
  </si>
  <si>
    <t>Фурштатов Артём</t>
  </si>
  <si>
    <t>Фадеев Кирилл</t>
  </si>
  <si>
    <t>Оплата курса реабилитации в РЦ "Шаг за шагом"</t>
  </si>
  <si>
    <t>Секачев Иван</t>
  </si>
  <si>
    <t>Оплата курса реабилитации в РЦ" Кортексмед"</t>
  </si>
  <si>
    <t>Кузина Элина</t>
  </si>
  <si>
    <t>Оплата курса реабилитации в РЦ "Родник"</t>
  </si>
  <si>
    <t>Кузнецова Кристина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</si>
</sst>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8" fillId="3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4" fontId="0" fillId="0" borderId="4" xfId="0" applyNumberFormat="1" applyBorder="1" applyAlignment="1">
      <alignment horizontal="right" vertical="top"/>
    </xf>
    <xf numFmtId="14" fontId="8" fillId="4" borderId="1" xfId="0" applyNumberFormat="1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4" fontId="9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8" fillId="4" borderId="1" xfId="0" applyNumberFormat="1" applyFont="1" applyFill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right" vertical="top" wrapText="1"/>
    </xf>
    <xf numFmtId="4" fontId="6" fillId="4" borderId="4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0" fillId="4" borderId="0" xfId="0" applyFill="1"/>
    <xf numFmtId="4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right" vertical="top"/>
    </xf>
    <xf numFmtId="0" fontId="5" fillId="0" borderId="8" xfId="0" applyFont="1" applyBorder="1" applyAlignment="1">
      <alignment horizontal="center" vertical="center"/>
    </xf>
    <xf numFmtId="4" fontId="0" fillId="4" borderId="0" xfId="0" applyNumberFormat="1" applyFill="1" applyAlignment="1">
      <alignment horizontal="right" vertical="top"/>
    </xf>
    <xf numFmtId="14" fontId="2" fillId="4" borderId="1" xfId="0" applyNumberFormat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4" fontId="2" fillId="4" borderId="1" xfId="0" applyNumberFormat="1" applyFont="1" applyFill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4" fontId="11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workbookViewId="0">
      <selection activeCell="B43" sqref="B43"/>
    </sheetView>
  </sheetViews>
  <sheetFormatPr defaultRowHeight="15" x14ac:dyDescent="0.25"/>
  <cols>
    <col min="1" max="1" width="20.140625" style="18" customWidth="1"/>
    <col min="2" max="2" width="22.5703125" style="18" customWidth="1"/>
    <col min="3" max="3" width="49.85546875" style="18" customWidth="1"/>
    <col min="4" max="4" width="34" style="18" customWidth="1"/>
    <col min="5" max="5" width="18.28515625" style="18" customWidth="1"/>
    <col min="6" max="6" width="20" style="18" customWidth="1"/>
    <col min="7" max="7" width="9.140625" style="18"/>
    <col min="8" max="8" width="16.5703125" style="18" customWidth="1"/>
    <col min="9" max="9" width="12.42578125" style="18" bestFit="1" customWidth="1"/>
    <col min="10" max="16384" width="9.140625" style="18"/>
  </cols>
  <sheetData>
    <row r="1" spans="1:4" ht="104.25" customHeight="1" x14ac:dyDescent="0.35">
      <c r="A1"/>
      <c r="B1"/>
      <c r="C1" s="27" t="s">
        <v>27</v>
      </c>
      <c r="D1" s="28"/>
    </row>
    <row r="2" spans="1:4" ht="15.75" x14ac:dyDescent="0.25">
      <c r="A2" s="20" t="s">
        <v>0</v>
      </c>
      <c r="B2" s="20" t="s">
        <v>1</v>
      </c>
      <c r="C2" s="20" t="s">
        <v>2</v>
      </c>
      <c r="D2" s="20" t="s">
        <v>4</v>
      </c>
    </row>
    <row r="3" spans="1:4" x14ac:dyDescent="0.25">
      <c r="A3" s="30" t="s">
        <v>3</v>
      </c>
      <c r="B3" s="30"/>
      <c r="C3" s="30"/>
      <c r="D3" s="30"/>
    </row>
    <row r="4" spans="1:4" x14ac:dyDescent="0.25">
      <c r="A4" s="38">
        <v>45141</v>
      </c>
      <c r="B4" s="39">
        <v>96200</v>
      </c>
      <c r="C4" s="40" t="s">
        <v>15</v>
      </c>
      <c r="D4" s="40" t="s">
        <v>35</v>
      </c>
    </row>
    <row r="5" spans="1:4" ht="26.25" customHeight="1" x14ac:dyDescent="0.25">
      <c r="A5" s="38">
        <v>45141</v>
      </c>
      <c r="B5" s="39">
        <v>463600</v>
      </c>
      <c r="C5" s="40" t="s">
        <v>39</v>
      </c>
      <c r="D5" s="40" t="s">
        <v>40</v>
      </c>
    </row>
    <row r="6" spans="1:4" ht="38.25" customHeight="1" x14ac:dyDescent="0.25">
      <c r="A6" s="38">
        <v>45142</v>
      </c>
      <c r="B6" s="39">
        <v>47000</v>
      </c>
      <c r="C6" s="40" t="s">
        <v>15</v>
      </c>
      <c r="D6" s="40" t="s">
        <v>41</v>
      </c>
    </row>
    <row r="7" spans="1:4" ht="38.25" customHeight="1" x14ac:dyDescent="0.25">
      <c r="A7" s="38">
        <v>45142</v>
      </c>
      <c r="B7" s="39">
        <v>62350</v>
      </c>
      <c r="C7" s="40" t="s">
        <v>42</v>
      </c>
      <c r="D7" s="40" t="s">
        <v>43</v>
      </c>
    </row>
    <row r="8" spans="1:4" ht="48.75" customHeight="1" x14ac:dyDescent="0.25">
      <c r="A8" s="38">
        <v>45147</v>
      </c>
      <c r="B8" s="39">
        <v>816000</v>
      </c>
      <c r="C8" s="40" t="s">
        <v>18</v>
      </c>
      <c r="D8" s="40" t="s">
        <v>44</v>
      </c>
    </row>
    <row r="9" spans="1:4" ht="36" customHeight="1" x14ac:dyDescent="0.25">
      <c r="A9" s="38">
        <v>45148</v>
      </c>
      <c r="B9" s="39">
        <v>38000</v>
      </c>
      <c r="C9" s="40" t="s">
        <v>15</v>
      </c>
      <c r="D9" s="40" t="s">
        <v>45</v>
      </c>
    </row>
    <row r="10" spans="1:4" ht="34.5" customHeight="1" x14ac:dyDescent="0.25">
      <c r="A10" s="38">
        <v>45153</v>
      </c>
      <c r="B10" s="39">
        <v>112500</v>
      </c>
      <c r="C10" s="40" t="s">
        <v>46</v>
      </c>
      <c r="D10" s="40" t="s">
        <v>47</v>
      </c>
    </row>
    <row r="11" spans="1:4" ht="31.5" customHeight="1" x14ac:dyDescent="0.25">
      <c r="A11" s="38">
        <v>45154</v>
      </c>
      <c r="B11" s="39">
        <v>375000</v>
      </c>
      <c r="C11" s="40" t="s">
        <v>48</v>
      </c>
      <c r="D11" s="40" t="s">
        <v>49</v>
      </c>
    </row>
    <row r="12" spans="1:4" ht="33.75" customHeight="1" x14ac:dyDescent="0.25">
      <c r="A12" s="38">
        <v>45154</v>
      </c>
      <c r="B12" s="39">
        <v>245000</v>
      </c>
      <c r="C12" s="40" t="s">
        <v>10</v>
      </c>
      <c r="D12" s="40" t="s">
        <v>50</v>
      </c>
    </row>
    <row r="13" spans="1:4" ht="33.75" customHeight="1" x14ac:dyDescent="0.25">
      <c r="A13" s="38">
        <v>45154</v>
      </c>
      <c r="B13" s="39">
        <v>375000</v>
      </c>
      <c r="C13" s="40" t="s">
        <v>48</v>
      </c>
      <c r="D13" s="40" t="s">
        <v>51</v>
      </c>
    </row>
    <row r="14" spans="1:4" ht="33.75" customHeight="1" x14ac:dyDescent="0.25">
      <c r="A14" s="38">
        <v>45154</v>
      </c>
      <c r="B14" s="39">
        <v>298600</v>
      </c>
      <c r="C14" s="40" t="s">
        <v>74</v>
      </c>
      <c r="D14" s="40" t="s">
        <v>75</v>
      </c>
    </row>
    <row r="15" spans="1:4" ht="33.75" customHeight="1" x14ac:dyDescent="0.25">
      <c r="A15" s="38">
        <v>45156</v>
      </c>
      <c r="B15" s="39">
        <v>70431</v>
      </c>
      <c r="C15" s="40" t="s">
        <v>52</v>
      </c>
      <c r="D15" s="40" t="s">
        <v>53</v>
      </c>
    </row>
    <row r="16" spans="1:4" ht="36" customHeight="1" x14ac:dyDescent="0.25">
      <c r="A16" s="38">
        <v>45156</v>
      </c>
      <c r="B16" s="39">
        <v>1000000</v>
      </c>
      <c r="C16" s="40" t="s">
        <v>54</v>
      </c>
      <c r="D16" s="40" t="s">
        <v>55</v>
      </c>
    </row>
    <row r="17" spans="1:7" ht="36" customHeight="1" x14ac:dyDescent="0.25">
      <c r="A17" s="38">
        <v>45159</v>
      </c>
      <c r="B17" s="39">
        <v>349609.91</v>
      </c>
      <c r="C17" s="40" t="s">
        <v>58</v>
      </c>
      <c r="D17" s="40" t="s">
        <v>59</v>
      </c>
    </row>
    <row r="18" spans="1:7" ht="24" customHeight="1" x14ac:dyDescent="0.25">
      <c r="A18" s="38">
        <v>45159</v>
      </c>
      <c r="B18" s="39">
        <v>45000</v>
      </c>
      <c r="C18" s="40" t="s">
        <v>15</v>
      </c>
      <c r="D18" s="40" t="s">
        <v>60</v>
      </c>
    </row>
    <row r="19" spans="1:7" ht="48" customHeight="1" x14ac:dyDescent="0.25">
      <c r="A19" s="38">
        <v>45160</v>
      </c>
      <c r="B19" s="39">
        <v>282200</v>
      </c>
      <c r="C19" s="40" t="s">
        <v>23</v>
      </c>
      <c r="D19" s="40" t="s">
        <v>61</v>
      </c>
    </row>
    <row r="20" spans="1:7" ht="36" customHeight="1" x14ac:dyDescent="0.25">
      <c r="A20" s="38">
        <v>45162</v>
      </c>
      <c r="B20" s="39">
        <v>263970</v>
      </c>
      <c r="C20" s="40" t="s">
        <v>24</v>
      </c>
      <c r="D20" s="40" t="s">
        <v>62</v>
      </c>
    </row>
    <row r="21" spans="1:7" ht="36" customHeight="1" x14ac:dyDescent="0.25">
      <c r="A21" s="38">
        <v>45162</v>
      </c>
      <c r="B21" s="39">
        <v>897000</v>
      </c>
      <c r="C21" s="40" t="s">
        <v>10</v>
      </c>
      <c r="D21" s="40" t="s">
        <v>63</v>
      </c>
    </row>
    <row r="22" spans="1:7" ht="27" customHeight="1" x14ac:dyDescent="0.25">
      <c r="A22" s="38">
        <v>45163</v>
      </c>
      <c r="B22" s="39">
        <v>149300</v>
      </c>
      <c r="C22" s="40" t="s">
        <v>70</v>
      </c>
      <c r="D22" s="40" t="s">
        <v>71</v>
      </c>
    </row>
    <row r="23" spans="1:7" ht="27" customHeight="1" x14ac:dyDescent="0.25">
      <c r="A23" s="38">
        <v>45167</v>
      </c>
      <c r="B23" s="39">
        <v>966000</v>
      </c>
      <c r="C23" s="40" t="s">
        <v>10</v>
      </c>
      <c r="D23" s="40" t="s">
        <v>64</v>
      </c>
    </row>
    <row r="24" spans="1:7" ht="27" customHeight="1" x14ac:dyDescent="0.25">
      <c r="A24" s="38">
        <v>45167</v>
      </c>
      <c r="B24" s="39">
        <v>483000</v>
      </c>
      <c r="C24" s="40" t="s">
        <v>10</v>
      </c>
      <c r="D24" s="40" t="s">
        <v>65</v>
      </c>
    </row>
    <row r="25" spans="1:7" ht="27" customHeight="1" x14ac:dyDescent="0.25">
      <c r="A25" s="38">
        <v>45169</v>
      </c>
      <c r="B25" s="39">
        <v>169603</v>
      </c>
      <c r="C25" s="40" t="s">
        <v>72</v>
      </c>
      <c r="D25" s="40" t="s">
        <v>73</v>
      </c>
    </row>
    <row r="26" spans="1:7" ht="33.75" customHeight="1" x14ac:dyDescent="0.25">
      <c r="A26" s="41" t="s">
        <v>5</v>
      </c>
      <c r="B26" s="42">
        <f>SUM(B4:B25)</f>
        <v>7605363.9100000001</v>
      </c>
      <c r="C26" s="42"/>
      <c r="D26" s="42"/>
      <c r="F26" s="19"/>
      <c r="G26" s="19"/>
    </row>
    <row r="27" spans="1:7" ht="33.75" customHeight="1" x14ac:dyDescent="0.25">
      <c r="A27" s="43" t="s">
        <v>8</v>
      </c>
      <c r="B27" s="44"/>
      <c r="C27" s="44"/>
      <c r="D27" s="45"/>
      <c r="G27" s="19"/>
    </row>
    <row r="28" spans="1:7" ht="33.75" customHeight="1" x14ac:dyDescent="0.25">
      <c r="A28" s="38">
        <v>45139</v>
      </c>
      <c r="B28" s="39">
        <v>284400</v>
      </c>
      <c r="C28" s="40" t="s">
        <v>17</v>
      </c>
      <c r="D28" s="46" t="s">
        <v>67</v>
      </c>
      <c r="G28" s="19"/>
    </row>
    <row r="29" spans="1:7" ht="33.75" customHeight="1" x14ac:dyDescent="0.25">
      <c r="A29" s="38">
        <v>45141</v>
      </c>
      <c r="B29" s="39">
        <v>558400</v>
      </c>
      <c r="C29" s="40" t="s">
        <v>33</v>
      </c>
      <c r="D29" s="46" t="s">
        <v>34</v>
      </c>
      <c r="G29" s="19"/>
    </row>
    <row r="30" spans="1:7" ht="34.5" customHeight="1" x14ac:dyDescent="0.25">
      <c r="A30" s="38">
        <v>45141</v>
      </c>
      <c r="B30" s="39">
        <v>550000</v>
      </c>
      <c r="C30" s="40" t="s">
        <v>33</v>
      </c>
      <c r="D30" s="46" t="s">
        <v>36</v>
      </c>
      <c r="G30" s="19"/>
    </row>
    <row r="31" spans="1:7" ht="34.5" customHeight="1" x14ac:dyDescent="0.25">
      <c r="A31" s="38">
        <v>45146</v>
      </c>
      <c r="B31" s="39">
        <v>285000</v>
      </c>
      <c r="C31" s="40" t="s">
        <v>17</v>
      </c>
      <c r="D31" s="46" t="s">
        <v>68</v>
      </c>
      <c r="G31" s="19"/>
    </row>
    <row r="32" spans="1:7" ht="34.5" customHeight="1" x14ac:dyDescent="0.25">
      <c r="A32" s="38">
        <v>45147</v>
      </c>
      <c r="B32" s="39">
        <v>357500</v>
      </c>
      <c r="C32" s="40" t="s">
        <v>17</v>
      </c>
      <c r="D32" s="46" t="s">
        <v>69</v>
      </c>
      <c r="G32" s="19"/>
    </row>
    <row r="33" spans="1:12" ht="25.5" customHeight="1" x14ac:dyDescent="0.25">
      <c r="A33" s="38">
        <v>45159</v>
      </c>
      <c r="B33" s="39">
        <v>433200</v>
      </c>
      <c r="C33" s="40" t="s">
        <v>56</v>
      </c>
      <c r="D33" s="46" t="s">
        <v>57</v>
      </c>
      <c r="G33" s="19"/>
    </row>
    <row r="34" spans="1:12" ht="33.75" customHeight="1" x14ac:dyDescent="0.25">
      <c r="A34" s="41" t="s">
        <v>5</v>
      </c>
      <c r="B34" s="47">
        <f>SUM(B28:B33)</f>
        <v>2468500</v>
      </c>
      <c r="C34" s="47"/>
      <c r="D34" s="47"/>
      <c r="G34" s="19"/>
    </row>
    <row r="35" spans="1:12" ht="33.75" customHeight="1" x14ac:dyDescent="0.25">
      <c r="A35" s="43" t="s">
        <v>25</v>
      </c>
      <c r="B35" s="44"/>
      <c r="C35" s="44"/>
      <c r="D35" s="45"/>
      <c r="G35" s="19"/>
    </row>
    <row r="36" spans="1:12" ht="33.75" customHeight="1" x14ac:dyDescent="0.25">
      <c r="A36" s="38">
        <v>45169</v>
      </c>
      <c r="B36" s="39">
        <v>73651</v>
      </c>
      <c r="C36" s="40" t="s">
        <v>26</v>
      </c>
      <c r="D36" s="46" t="s">
        <v>66</v>
      </c>
      <c r="G36" s="19"/>
    </row>
    <row r="37" spans="1:12" ht="33.75" customHeight="1" x14ac:dyDescent="0.25">
      <c r="A37" s="41" t="s">
        <v>5</v>
      </c>
      <c r="B37" s="47">
        <f>B36</f>
        <v>73651</v>
      </c>
      <c r="C37" s="47"/>
      <c r="D37" s="47"/>
      <c r="G37" s="19"/>
    </row>
    <row r="38" spans="1:12" x14ac:dyDescent="0.25">
      <c r="A38" s="48" t="s">
        <v>19</v>
      </c>
      <c r="B38" s="48"/>
      <c r="C38" s="48"/>
      <c r="D38" s="48"/>
    </row>
    <row r="39" spans="1:12" x14ac:dyDescent="0.25">
      <c r="A39" s="38">
        <v>45142</v>
      </c>
      <c r="B39" s="39">
        <v>50400</v>
      </c>
      <c r="C39" s="40" t="s">
        <v>20</v>
      </c>
      <c r="D39" s="40" t="s">
        <v>21</v>
      </c>
    </row>
    <row r="40" spans="1:12" x14ac:dyDescent="0.25">
      <c r="A40" s="41" t="s">
        <v>5</v>
      </c>
      <c r="B40" s="42">
        <f>SUM(B39:B39)</f>
        <v>50400</v>
      </c>
      <c r="C40" s="40"/>
      <c r="D40" s="40"/>
    </row>
    <row r="41" spans="1:12" x14ac:dyDescent="0.25">
      <c r="A41" s="48" t="s">
        <v>7</v>
      </c>
      <c r="B41" s="48"/>
      <c r="C41" s="48"/>
      <c r="D41" s="48"/>
      <c r="L41" s="18" t="s">
        <v>9</v>
      </c>
    </row>
    <row r="42" spans="1:12" x14ac:dyDescent="0.25">
      <c r="A42" s="49">
        <v>45168</v>
      </c>
      <c r="B42" s="47">
        <v>1333707.3700000001</v>
      </c>
      <c r="C42" s="50"/>
      <c r="D42" s="50"/>
    </row>
    <row r="43" spans="1:12" x14ac:dyDescent="0.25">
      <c r="A43" s="51" t="s">
        <v>6</v>
      </c>
      <c r="B43" s="52">
        <f>B42+B40+B34+B26+B37</f>
        <v>11531622.280000001</v>
      </c>
      <c r="C43" s="42"/>
      <c r="D43" s="53"/>
    </row>
    <row r="44" spans="1:12" x14ac:dyDescent="0.25">
      <c r="E44" s="19"/>
    </row>
    <row r="45" spans="1:12" x14ac:dyDescent="0.25">
      <c r="B45" s="24"/>
      <c r="C45" s="26"/>
      <c r="D45" s="26"/>
      <c r="E45" s="26"/>
      <c r="F45" s="26"/>
    </row>
    <row r="46" spans="1:12" x14ac:dyDescent="0.25">
      <c r="E46" s="19"/>
    </row>
    <row r="47" spans="1:12" x14ac:dyDescent="0.25">
      <c r="B47" s="19"/>
      <c r="E47" s="19"/>
    </row>
    <row r="48" spans="1:12" x14ac:dyDescent="0.25">
      <c r="B48" s="19"/>
      <c r="E48" s="19"/>
      <c r="F48" s="19"/>
    </row>
    <row r="49" spans="3:5" x14ac:dyDescent="0.25">
      <c r="C49" s="19"/>
      <c r="D49" s="19"/>
    </row>
    <row r="50" spans="3:5" x14ac:dyDescent="0.25">
      <c r="C50" s="19"/>
      <c r="D50" s="19"/>
      <c r="E50" s="19"/>
    </row>
    <row r="51" spans="3:5" x14ac:dyDescent="0.25">
      <c r="C51" s="19"/>
      <c r="D51" s="19"/>
    </row>
    <row r="52" spans="3:5" x14ac:dyDescent="0.25">
      <c r="C52" s="19"/>
      <c r="D52" s="19"/>
    </row>
    <row r="53" spans="3:5" x14ac:dyDescent="0.25">
      <c r="C53" s="19"/>
      <c r="D53" s="19"/>
    </row>
    <row r="54" spans="3:5" x14ac:dyDescent="0.25">
      <c r="D54" s="19"/>
    </row>
    <row r="55" spans="3:5" x14ac:dyDescent="0.25">
      <c r="D55" s="19"/>
    </row>
    <row r="56" spans="3:5" x14ac:dyDescent="0.25">
      <c r="D56" s="19"/>
    </row>
    <row r="57" spans="3:5" x14ac:dyDescent="0.25">
      <c r="D57" s="19"/>
    </row>
  </sheetData>
  <mergeCells count="7">
    <mergeCell ref="C45:F45"/>
    <mergeCell ref="C1:D1"/>
    <mergeCell ref="A41:D41"/>
    <mergeCell ref="A3:D3"/>
    <mergeCell ref="A27:D27"/>
    <mergeCell ref="A38:D38"/>
    <mergeCell ref="A35:D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B7" sqref="B7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31"/>
      <c r="B1" s="31"/>
      <c r="C1" s="27" t="s">
        <v>31</v>
      </c>
      <c r="D1" s="28"/>
    </row>
    <row r="2" spans="1:4" ht="15.75" x14ac:dyDescent="0.25">
      <c r="A2" s="20" t="s">
        <v>0</v>
      </c>
      <c r="B2" s="20" t="s">
        <v>1</v>
      </c>
      <c r="C2" s="20" t="s">
        <v>2</v>
      </c>
      <c r="D2" s="20" t="s">
        <v>4</v>
      </c>
    </row>
    <row r="3" spans="1:4" x14ac:dyDescent="0.25">
      <c r="A3" s="29" t="s">
        <v>32</v>
      </c>
      <c r="B3" s="29"/>
      <c r="C3" s="29"/>
      <c r="D3" s="29"/>
    </row>
    <row r="4" spans="1:4" ht="42.75" x14ac:dyDescent="0.25">
      <c r="A4" s="37">
        <v>45162</v>
      </c>
      <c r="B4" s="36">
        <v>5000000</v>
      </c>
      <c r="C4" s="35" t="s">
        <v>37</v>
      </c>
      <c r="D4" s="25" t="s">
        <v>38</v>
      </c>
    </row>
    <row r="5" spans="1:4" ht="17.25" customHeight="1" x14ac:dyDescent="0.25">
      <c r="A5" s="29" t="s">
        <v>7</v>
      </c>
      <c r="B5" s="29"/>
      <c r="C5" s="29"/>
      <c r="D5" s="29"/>
    </row>
    <row r="6" spans="1:4" x14ac:dyDescent="0.25">
      <c r="A6" s="21">
        <v>45168</v>
      </c>
      <c r="B6" s="22">
        <v>62680.57</v>
      </c>
      <c r="C6" s="23"/>
      <c r="D6" s="23"/>
    </row>
    <row r="7" spans="1:4" x14ac:dyDescent="0.25">
      <c r="A7" s="5" t="s">
        <v>6</v>
      </c>
      <c r="B7" s="4">
        <f>B4+B6</f>
        <v>5062680.57</v>
      </c>
      <c r="C7" s="2"/>
      <c r="D7" s="2"/>
    </row>
  </sheetData>
  <mergeCells count="4">
    <mergeCell ref="A1:B1"/>
    <mergeCell ref="C1:D1"/>
    <mergeCell ref="A5:D5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activeCell="B6" sqref="B6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31"/>
      <c r="B1" s="31"/>
      <c r="C1" s="27" t="s">
        <v>30</v>
      </c>
      <c r="D1" s="28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2" t="s">
        <v>22</v>
      </c>
      <c r="B3" s="32"/>
      <c r="C3" s="32"/>
      <c r="D3" s="32"/>
    </row>
    <row r="4" spans="1:4" ht="15.75" x14ac:dyDescent="0.25">
      <c r="A4" s="3">
        <v>45168</v>
      </c>
      <c r="B4" s="6">
        <v>191317.45</v>
      </c>
      <c r="C4" s="1"/>
      <c r="D4" s="1"/>
    </row>
    <row r="5" spans="1:4" x14ac:dyDescent="0.25">
      <c r="A5" s="32" t="s">
        <v>7</v>
      </c>
      <c r="B5" s="32"/>
      <c r="C5" s="32"/>
      <c r="D5" s="32"/>
    </row>
    <row r="6" spans="1:4" x14ac:dyDescent="0.25">
      <c r="A6" s="3">
        <v>45168</v>
      </c>
      <c r="B6" s="6">
        <v>258409.13</v>
      </c>
      <c r="C6" s="2"/>
      <c r="D6" s="2"/>
    </row>
    <row r="7" spans="1:4" x14ac:dyDescent="0.25">
      <c r="A7" s="5" t="s">
        <v>6</v>
      </c>
      <c r="B7" s="4">
        <f>B4+B6</f>
        <v>449726.58</v>
      </c>
      <c r="C7" s="2"/>
      <c r="D7" s="2"/>
    </row>
  </sheetData>
  <mergeCells count="4">
    <mergeCell ref="A5:D5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0" sqref="B10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31"/>
      <c r="B1" s="31"/>
      <c r="C1" s="33" t="s">
        <v>29</v>
      </c>
      <c r="D1" s="34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29" t="s">
        <v>11</v>
      </c>
      <c r="B3" s="29"/>
      <c r="C3" s="29" t="s">
        <v>7</v>
      </c>
      <c r="D3" s="29"/>
    </row>
    <row r="4" spans="1:4" ht="15.75" x14ac:dyDescent="0.25">
      <c r="A4" s="14">
        <v>45168</v>
      </c>
      <c r="B4" s="15">
        <v>627316.49</v>
      </c>
      <c r="C4" s="16" t="s">
        <v>12</v>
      </c>
      <c r="D4" s="10"/>
    </row>
    <row r="5" spans="1:4" x14ac:dyDescent="0.25">
      <c r="A5" s="29" t="s">
        <v>13</v>
      </c>
      <c r="B5" s="29"/>
      <c r="C5" s="29"/>
      <c r="D5" s="29"/>
    </row>
    <row r="6" spans="1:4" ht="15.75" x14ac:dyDescent="0.25">
      <c r="A6" s="14">
        <v>45168</v>
      </c>
      <c r="B6" s="17">
        <v>410355.21</v>
      </c>
      <c r="C6" s="16" t="s">
        <v>12</v>
      </c>
      <c r="D6" s="10"/>
    </row>
    <row r="7" spans="1:4" x14ac:dyDescent="0.25">
      <c r="A7" s="29" t="s">
        <v>14</v>
      </c>
      <c r="B7" s="29"/>
      <c r="C7" s="29"/>
      <c r="D7" s="29"/>
    </row>
    <row r="8" spans="1:4" x14ac:dyDescent="0.25">
      <c r="A8" s="14">
        <v>45168</v>
      </c>
      <c r="B8" s="17">
        <v>311765.28000000003</v>
      </c>
      <c r="C8" s="13" t="s">
        <v>12</v>
      </c>
      <c r="D8" s="9"/>
    </row>
    <row r="9" spans="1:4" x14ac:dyDescent="0.25">
      <c r="A9" s="29" t="s">
        <v>16</v>
      </c>
      <c r="B9" s="29"/>
      <c r="C9" s="29"/>
      <c r="D9" s="29"/>
    </row>
    <row r="10" spans="1:4" x14ac:dyDescent="0.25">
      <c r="A10" s="14">
        <v>45168</v>
      </c>
      <c r="B10" s="17">
        <v>154285.72</v>
      </c>
      <c r="C10" s="13"/>
      <c r="D10" s="9"/>
    </row>
    <row r="11" spans="1:4" x14ac:dyDescent="0.25">
      <c r="A11" s="29" t="s">
        <v>7</v>
      </c>
      <c r="B11" s="29"/>
      <c r="C11" s="29" t="s">
        <v>7</v>
      </c>
      <c r="D11" s="29"/>
    </row>
    <row r="12" spans="1:4" x14ac:dyDescent="0.25">
      <c r="A12" s="14">
        <v>45168</v>
      </c>
      <c r="B12" s="15">
        <v>34134.21</v>
      </c>
      <c r="D12" s="13"/>
    </row>
    <row r="13" spans="1:4" x14ac:dyDescent="0.25">
      <c r="A13" s="11" t="s">
        <v>6</v>
      </c>
      <c r="B13" s="12">
        <f>B4+B6+B8+B12+B10</f>
        <v>1537856.91</v>
      </c>
      <c r="C13" s="13"/>
      <c r="D13" s="13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>
      <selection activeCell="C2" sqref="C2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33" t="s">
        <v>28</v>
      </c>
      <c r="D1" s="34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 x14ac:dyDescent="0.25">
      <c r="A3" s="7">
        <v>45168</v>
      </c>
      <c r="B3" s="6">
        <v>201955.78</v>
      </c>
      <c r="C3" s="8" t="s">
        <v>7</v>
      </c>
      <c r="D3" s="10"/>
    </row>
    <row r="4" spans="1:4" x14ac:dyDescent="0.25">
      <c r="A4" s="11" t="s">
        <v>6</v>
      </c>
      <c r="B4" s="12">
        <f>B3</f>
        <v>201955.78</v>
      </c>
      <c r="C4" s="13"/>
      <c r="D4" s="13"/>
    </row>
  </sheetData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2023-09-27T17:34:03Z</dcterms:modified>
</cp:coreProperties>
</file>