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YandexDisk\Клуб добряков\Отчеты\Отчетны на сайт\2023\"/>
    </mc:Choice>
  </mc:AlternateContent>
  <xr:revisionPtr revIDLastSave="0" documentId="13_ncr:1_{70EEAC77-3E3C-4BF0-B063-9EA686D17F5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Адресная помощь" sheetId="1" r:id="rId1"/>
    <sheet name="Лист2" sheetId="2" state="hidden" r:id="rId2"/>
    <sheet name="Лист3" sheetId="3" state="hidden" r:id="rId3"/>
    <sheet name="Системная помощь" sheetId="4" r:id="rId4"/>
    <sheet name="Коробка храбрости" sheetId="5" r:id="rId5"/>
    <sheet name="Помощь семьям " sheetId="6" r:id="rId6"/>
    <sheet name="Уроки доброты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1" l="1"/>
  <c r="B4" i="4"/>
  <c r="B52" i="1"/>
  <c r="B42" i="1" l="1"/>
  <c r="B13" i="6"/>
  <c r="B5" i="5"/>
  <c r="B55" i="1" l="1"/>
  <c r="B4" i="7"/>
</calcChain>
</file>

<file path=xl/sharedStrings.xml><?xml version="1.0" encoding="utf-8"?>
<sst xmlns="http://schemas.openxmlformats.org/spreadsheetml/2006/main" count="138" uniqueCount="91">
  <si>
    <t>Дата платежа</t>
  </si>
  <si>
    <t>Сумма, руб.</t>
  </si>
  <si>
    <t>Назначение платежа</t>
  </si>
  <si>
    <t>Оплата медицинских услуг</t>
  </si>
  <si>
    <t>Благополучатель</t>
  </si>
  <si>
    <t>Итого:</t>
  </si>
  <si>
    <t>Всего по программе</t>
  </si>
  <si>
    <t>Программные расходы</t>
  </si>
  <si>
    <t>Оплата медицинского оборудования и ТСР</t>
  </si>
  <si>
    <t>.</t>
  </si>
  <si>
    <t>Оплата курса реабилитации в РЦ «Три сестры»</t>
  </si>
  <si>
    <t>Проект "Няни особого назначения"</t>
  </si>
  <si>
    <t>Расходы на проект</t>
  </si>
  <si>
    <t>Оплата  мед.препаратов и мед. расходных материалов</t>
  </si>
  <si>
    <t>Проект "Психологическая помощь семьям"</t>
  </si>
  <si>
    <t>Проект "Юридическая помощь семьям"</t>
  </si>
  <si>
    <t>Оплата генетического анализа</t>
  </si>
  <si>
    <t>Оплата операции в ИНСТИТУТЕ ВРОЖДЁННЫХ ЗАБОЛЕВАНИЙ ЧЕЛЮСТНОЛИЦЕВОЙ ОБЛАСТИ</t>
  </si>
  <si>
    <t>Прочие волонтерские проекты</t>
  </si>
  <si>
    <t>Оплата лечения в онкологическом отделении Клинического госпиталя «Лапино»</t>
  </si>
  <si>
    <t>Кожевников Игорь</t>
  </si>
  <si>
    <t>Гетманенко Иван</t>
  </si>
  <si>
    <t>Петров Дмитрий</t>
  </si>
  <si>
    <t>Оплата курса реабилитации в МЦ "Сакура"</t>
  </si>
  <si>
    <t xml:space="preserve"> Программа «Адресная помощь» –  апрель 2023</t>
  </si>
  <si>
    <t xml:space="preserve"> Программа «Системная помощь» –апрель 2023</t>
  </si>
  <si>
    <t xml:space="preserve"> Программа «Коробка храбрости» – апрель2023</t>
  </si>
  <si>
    <t xml:space="preserve"> Программа «Помощь семьям с тяжелобольными детьми» –  апрель 2023</t>
  </si>
  <si>
    <t xml:space="preserve"> Программа «Уроки доброты» –  апрель 2023</t>
  </si>
  <si>
    <t>Бикчурин Артем</t>
  </si>
  <si>
    <t>Оплата нейроопеоации в Hospital Universitari General de Catalunya</t>
  </si>
  <si>
    <t>Оплата лечения в «ЛДЦ МИБС», г. Санкт-Петербург</t>
  </si>
  <si>
    <t xml:space="preserve">Саидов Умар </t>
  </si>
  <si>
    <t>Хулугурова Анна</t>
  </si>
  <si>
    <t>Есекеева Виктория</t>
  </si>
  <si>
    <t>Оплата консультации в клинике ООО "ЭПИЦЕНТР-ЮГ"</t>
  </si>
  <si>
    <t>Лащенко Егор</t>
  </si>
  <si>
    <t>Оплата лечения в Московском Областном Онкологическом Диспансере, г. Балашиха.</t>
  </si>
  <si>
    <t>Кодирзода Мухаммад</t>
  </si>
  <si>
    <t>Бобова Ирина</t>
  </si>
  <si>
    <t>Скрягина Елизавета</t>
  </si>
  <si>
    <t>Абдуталимов Саид</t>
  </si>
  <si>
    <t>Буторин Илья</t>
  </si>
  <si>
    <t>Оплата реабилитации в РЦ «Родник»</t>
  </si>
  <si>
    <t xml:space="preserve">Вислов Максим </t>
  </si>
  <si>
    <t>Обедин Иван</t>
  </si>
  <si>
    <t>Яубасаров Ильназ</t>
  </si>
  <si>
    <t xml:space="preserve">Оплата обследования в  ИДНЭ ИМ. СВТ. ЛУКИ </t>
  </si>
  <si>
    <t>Борин Иван</t>
  </si>
  <si>
    <t>Оплата реабилитации в ООО "ШКОЛА АФК ДОБЕЖИНЫХ"</t>
  </si>
  <si>
    <t>Грицутина Валерия</t>
  </si>
  <si>
    <t xml:space="preserve"> Оплата курса реабилитации  в РЦ «Арисс», г. Саки</t>
  </si>
  <si>
    <t xml:space="preserve">Новоковская Алина </t>
  </si>
  <si>
    <t>Оплата корректировки кетогенной диеты в клинике «Мидеал», г. Тольятти</t>
  </si>
  <si>
    <t>Сиразеев Ранель</t>
  </si>
  <si>
    <t>Оплата доставки ТСР</t>
  </si>
  <si>
    <t>Павперов Эмиль</t>
  </si>
  <si>
    <t>Семко Ирина</t>
  </si>
  <si>
    <t xml:space="preserve">Толстобров Андрей </t>
  </si>
  <si>
    <t>Оплата откашливателя, модель Comfort Cough II Seoil Pacific</t>
  </si>
  <si>
    <t>Бобылева Татьяна</t>
  </si>
  <si>
    <t xml:space="preserve">Боровикова София </t>
  </si>
  <si>
    <t xml:space="preserve">Кожемякин Игорь </t>
  </si>
  <si>
    <t>Оплата курса реабилитации в РЦ «Янтарь», Нижегородская обл.</t>
  </si>
  <si>
    <t>Калабух Полина</t>
  </si>
  <si>
    <t>Осипов Иван</t>
  </si>
  <si>
    <t>Оплата имплантов слуховой проводимости Ponto plus</t>
  </si>
  <si>
    <t>Гребенник Екатерина</t>
  </si>
  <si>
    <t xml:space="preserve">Оплата лечения в ФГБОУ ВО РНИМУ им. Н.И. Пирогова Минздрава России </t>
  </si>
  <si>
    <t>Мергандова Мадина</t>
  </si>
  <si>
    <t>Гончаров Валерий</t>
  </si>
  <si>
    <t>Оплата ТСР (ходунки)</t>
  </si>
  <si>
    <t>Оплата лечения в НМИЦ ДГОИ ИМ. ДМИТРИЯ РОГАЧЕВА</t>
  </si>
  <si>
    <t>Бонташ Мария</t>
  </si>
  <si>
    <t>Булышев Максим</t>
  </si>
  <si>
    <t>Гарифуллин Темур</t>
  </si>
  <si>
    <t xml:space="preserve">Кучина Александра </t>
  </si>
  <si>
    <t xml:space="preserve">Кукин Семен </t>
  </si>
  <si>
    <t>Оплата ТСР (коляска)</t>
  </si>
  <si>
    <t>Димитрова Виктория</t>
  </si>
  <si>
    <t>Беспаленко Дарья</t>
  </si>
  <si>
    <t>Оплата еабилитации в ЦМР «Благополучие», Московская обл.</t>
  </si>
  <si>
    <t>Гончарова Анастасия</t>
  </si>
  <si>
    <t>Оплата реабилитации в Специализированном спинальном санатории им. академика Н. Н. Бурденко, Республика Крым, г. Саки</t>
  </si>
  <si>
    <t>Рылов Сергей</t>
  </si>
  <si>
    <t>Ильязова Дарина</t>
  </si>
  <si>
    <t>Оплата МР-сканирования головного мозга с применением общей анестезии</t>
  </si>
  <si>
    <t>Рябченко Валерия</t>
  </si>
  <si>
    <t>Оплата порт-системы для перитонеального, плеврального доступа</t>
  </si>
  <si>
    <t xml:space="preserve">Жанова Анна </t>
  </si>
  <si>
    <t>Оганесян Алина и София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</si>
</sst>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6"/>
      <color rgb="FF00B0F0"/>
      <name val="Cambria"/>
      <family val="1"/>
      <charset val="204"/>
      <scheme val="major"/>
    </font>
    <font>
      <sz val="16"/>
      <color theme="1"/>
      <name val="Calibri"/>
      <family val="2"/>
      <charset val="204"/>
      <scheme val="minor"/>
    </font>
    <font>
      <b/>
      <sz val="11"/>
      <color rgb="FF0070C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b/>
      <i/>
      <sz val="1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14" fontId="8" fillId="3" borderId="1" xfId="0" applyNumberFormat="1" applyFont="1" applyFill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right" vertical="top" wrapText="1"/>
    </xf>
    <xf numFmtId="0" fontId="7" fillId="0" borderId="1" xfId="0" applyFont="1" applyBorder="1"/>
    <xf numFmtId="0" fontId="5" fillId="0" borderId="1" xfId="0" applyFont="1" applyBorder="1" applyAlignment="1">
      <alignment horizontal="center" vertical="center"/>
    </xf>
    <xf numFmtId="4" fontId="0" fillId="0" borderId="4" xfId="0" applyNumberFormat="1" applyBorder="1" applyAlignment="1">
      <alignment horizontal="right" vertical="top"/>
    </xf>
    <xf numFmtId="14" fontId="8" fillId="4" borderId="1" xfId="0" applyNumberFormat="1" applyFont="1" applyFill="1" applyBorder="1" applyAlignment="1">
      <alignment horizontal="center" wrapText="1"/>
    </xf>
    <xf numFmtId="4" fontId="8" fillId="4" borderId="1" xfId="0" applyNumberFormat="1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7" fillId="4" borderId="1" xfId="0" applyFont="1" applyFill="1" applyBorder="1"/>
    <xf numFmtId="4" fontId="9" fillId="4" borderId="1" xfId="0" applyNumberFormat="1" applyFont="1" applyFill="1" applyBorder="1" applyAlignment="1">
      <alignment horizontal="right" vertical="top" wrapText="1"/>
    </xf>
    <xf numFmtId="0" fontId="0" fillId="4" borderId="1" xfId="0" applyFill="1" applyBorder="1"/>
    <xf numFmtId="14" fontId="8" fillId="4" borderId="1" xfId="0" applyNumberFormat="1" applyFont="1" applyFill="1" applyBorder="1" applyAlignment="1">
      <alignment horizontal="center" vertical="top" wrapText="1"/>
    </xf>
    <xf numFmtId="4" fontId="6" fillId="4" borderId="4" xfId="0" applyNumberFormat="1" applyFont="1" applyFill="1" applyBorder="1" applyAlignment="1">
      <alignment horizontal="right" vertical="top" wrapText="1"/>
    </xf>
    <xf numFmtId="4" fontId="6" fillId="4" borderId="4" xfId="0" applyNumberFormat="1" applyFont="1" applyFill="1" applyBorder="1" applyAlignment="1">
      <alignment horizontal="left" vertical="top" wrapText="1"/>
    </xf>
    <xf numFmtId="4" fontId="6" fillId="4" borderId="1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/>
    </xf>
    <xf numFmtId="0" fontId="0" fillId="4" borderId="0" xfId="0" applyFill="1"/>
    <xf numFmtId="0" fontId="3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5" fillId="4" borderId="2" xfId="0" applyFont="1" applyFill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right" vertical="center"/>
    </xf>
    <xf numFmtId="14" fontId="2" fillId="4" borderId="1" xfId="0" applyNumberFormat="1" applyFont="1" applyFill="1" applyBorder="1" applyAlignment="1">
      <alignment horizontal="left" vertical="center" wrapText="1"/>
    </xf>
    <xf numFmtId="4" fontId="11" fillId="4" borderId="0" xfId="0" applyNumberFormat="1" applyFont="1" applyFill="1" applyAlignment="1">
      <alignment horizontal="right" vertical="center" wrapText="1"/>
    </xf>
    <xf numFmtId="14" fontId="10" fillId="4" borderId="1" xfId="0" applyNumberFormat="1" applyFont="1" applyFill="1" applyBorder="1"/>
    <xf numFmtId="4" fontId="11" fillId="4" borderId="1" xfId="0" applyNumberFormat="1" applyFont="1" applyFill="1" applyBorder="1" applyAlignment="1">
      <alignment horizontal="right" vertical="center" wrapText="1"/>
    </xf>
    <xf numFmtId="4" fontId="0" fillId="4" borderId="0" xfId="0" applyNumberFormat="1" applyFill="1"/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14" fontId="2" fillId="4" borderId="7" xfId="0" applyNumberFormat="1" applyFont="1" applyFill="1" applyBorder="1" applyAlignment="1">
      <alignment horizontal="left" vertical="center" wrapText="1"/>
    </xf>
    <xf numFmtId="4" fontId="10" fillId="4" borderId="1" xfId="0" applyNumberFormat="1" applyFont="1" applyFill="1" applyBorder="1" applyAlignment="1">
      <alignment horizontal="right" vertical="center"/>
    </xf>
    <xf numFmtId="4" fontId="10" fillId="4" borderId="6" xfId="0" applyNumberFormat="1" applyFont="1" applyFill="1" applyBorder="1" applyAlignment="1">
      <alignment horizontal="right" vertical="center"/>
    </xf>
    <xf numFmtId="14" fontId="2" fillId="4" borderId="6" xfId="0" applyNumberFormat="1" applyFont="1" applyFill="1" applyBorder="1" applyAlignment="1">
      <alignment horizontal="left" vertical="center" wrapText="1"/>
    </xf>
    <xf numFmtId="4" fontId="11" fillId="4" borderId="1" xfId="0" applyNumberFormat="1" applyFont="1" applyFill="1" applyBorder="1" applyAlignment="1">
      <alignment horizontal="right" vertical="top" wrapText="1"/>
    </xf>
    <xf numFmtId="4" fontId="0" fillId="4" borderId="4" xfId="0" applyNumberForma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1171574</xdr:colOff>
      <xdr:row>0</xdr:row>
      <xdr:rowOff>1257301</xdr:rowOff>
    </xdr:to>
    <xdr:pic>
      <xdr:nvPicPr>
        <xdr:cNvPr id="3" name="Рисунок 2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"/>
          <a:ext cx="2514599" cy="12573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1123949</xdr:colOff>
      <xdr:row>0</xdr:row>
      <xdr:rowOff>1257301</xdr:rowOff>
    </xdr:to>
    <xdr:pic>
      <xdr:nvPicPr>
        <xdr:cNvPr id="2" name="Рисунок 1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0"/>
          <a:ext cx="2514599" cy="12573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1675429</xdr:colOff>
      <xdr:row>0</xdr:row>
      <xdr:rowOff>1314450</xdr:rowOff>
    </xdr:to>
    <xdr:pic>
      <xdr:nvPicPr>
        <xdr:cNvPr id="2" name="Рисунок 1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3008929" cy="1266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0</xdr:rowOff>
    </xdr:from>
    <xdr:to>
      <xdr:col>1</xdr:col>
      <xdr:colOff>1095374</xdr:colOff>
      <xdr:row>0</xdr:row>
      <xdr:rowOff>1104900</xdr:rowOff>
    </xdr:to>
    <xdr:pic>
      <xdr:nvPicPr>
        <xdr:cNvPr id="2" name="Рисунок 1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4" y="0"/>
          <a:ext cx="2390775" cy="1104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1019175</xdr:colOff>
      <xdr:row>0</xdr:row>
      <xdr:rowOff>1104900</xdr:rowOff>
    </xdr:to>
    <xdr:pic>
      <xdr:nvPicPr>
        <xdr:cNvPr id="2" name="Рисунок 1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90775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9"/>
  <sheetViews>
    <sheetView tabSelected="1" topLeftCell="A23" workbookViewId="0">
      <selection activeCell="B62" sqref="B62"/>
    </sheetView>
  </sheetViews>
  <sheetFormatPr defaultRowHeight="15" x14ac:dyDescent="0.25"/>
  <cols>
    <col min="1" max="1" width="20.140625" style="26" customWidth="1"/>
    <col min="2" max="2" width="22.5703125" style="26" customWidth="1"/>
    <col min="3" max="3" width="49.85546875" style="26" customWidth="1"/>
    <col min="4" max="4" width="34" style="26" customWidth="1"/>
    <col min="5" max="5" width="18.28515625" style="26" customWidth="1"/>
    <col min="6" max="6" width="20" style="26" customWidth="1"/>
    <col min="7" max="7" width="9.140625" style="26"/>
    <col min="8" max="8" width="16.5703125" style="26" customWidth="1"/>
    <col min="9" max="9" width="12.42578125" style="26" bestFit="1" customWidth="1"/>
    <col min="10" max="16384" width="9.140625" style="26"/>
  </cols>
  <sheetData>
    <row r="1" spans="1:4" ht="104.25" customHeight="1" x14ac:dyDescent="0.35">
      <c r="C1" s="27" t="s">
        <v>24</v>
      </c>
      <c r="D1" s="28"/>
    </row>
    <row r="2" spans="1:4" ht="15.75" x14ac:dyDescent="0.25">
      <c r="A2" s="11" t="s">
        <v>0</v>
      </c>
      <c r="B2" s="11" t="s">
        <v>1</v>
      </c>
      <c r="C2" s="11" t="s">
        <v>2</v>
      </c>
      <c r="D2" s="11" t="s">
        <v>4</v>
      </c>
    </row>
    <row r="3" spans="1:4" x14ac:dyDescent="0.25">
      <c r="A3" s="29" t="s">
        <v>3</v>
      </c>
      <c r="B3" s="29"/>
      <c r="C3" s="29"/>
      <c r="D3" s="29"/>
    </row>
    <row r="4" spans="1:4" ht="44.25" customHeight="1" x14ac:dyDescent="0.25">
      <c r="A4" s="30">
        <v>45020</v>
      </c>
      <c r="B4" s="31">
        <v>179700</v>
      </c>
      <c r="C4" s="32" t="s">
        <v>17</v>
      </c>
      <c r="D4" s="32" t="s">
        <v>33</v>
      </c>
    </row>
    <row r="5" spans="1:4" ht="38.25" customHeight="1" x14ac:dyDescent="0.25">
      <c r="A5" s="30">
        <v>45021</v>
      </c>
      <c r="B5" s="31">
        <v>213300</v>
      </c>
      <c r="C5" s="32" t="s">
        <v>17</v>
      </c>
      <c r="D5" s="32" t="s">
        <v>34</v>
      </c>
    </row>
    <row r="6" spans="1:4" ht="38.25" customHeight="1" x14ac:dyDescent="0.25">
      <c r="A6" s="30">
        <v>45021</v>
      </c>
      <c r="B6" s="31">
        <v>15500</v>
      </c>
      <c r="C6" s="32" t="s">
        <v>35</v>
      </c>
      <c r="D6" s="32" t="s">
        <v>36</v>
      </c>
    </row>
    <row r="7" spans="1:4" ht="38.25" customHeight="1" x14ac:dyDescent="0.25">
      <c r="A7" s="30">
        <v>45021</v>
      </c>
      <c r="B7" s="31">
        <v>253970</v>
      </c>
      <c r="C7" s="32" t="s">
        <v>49</v>
      </c>
      <c r="D7" s="32" t="s">
        <v>50</v>
      </c>
    </row>
    <row r="8" spans="1:4" ht="38.25" customHeight="1" x14ac:dyDescent="0.25">
      <c r="A8" s="30">
        <v>45022</v>
      </c>
      <c r="B8" s="31">
        <v>139725</v>
      </c>
      <c r="C8" s="32" t="s">
        <v>37</v>
      </c>
      <c r="D8" s="32" t="s">
        <v>38</v>
      </c>
    </row>
    <row r="9" spans="1:4" ht="38.25" customHeight="1" x14ac:dyDescent="0.25">
      <c r="A9" s="30">
        <v>45022</v>
      </c>
      <c r="B9" s="31">
        <v>47000</v>
      </c>
      <c r="C9" s="32" t="s">
        <v>16</v>
      </c>
      <c r="D9" s="32" t="s">
        <v>39</v>
      </c>
    </row>
    <row r="10" spans="1:4" ht="38.25" customHeight="1" x14ac:dyDescent="0.25">
      <c r="A10" s="30">
        <v>45022</v>
      </c>
      <c r="B10" s="31">
        <v>249400</v>
      </c>
      <c r="C10" s="32" t="s">
        <v>23</v>
      </c>
      <c r="D10" s="32" t="s">
        <v>40</v>
      </c>
    </row>
    <row r="11" spans="1:4" ht="38.25" customHeight="1" x14ac:dyDescent="0.25">
      <c r="A11" s="30">
        <v>45022</v>
      </c>
      <c r="B11" s="31">
        <v>300000</v>
      </c>
      <c r="C11" s="32" t="s">
        <v>23</v>
      </c>
      <c r="D11" s="32" t="s">
        <v>41</v>
      </c>
    </row>
    <row r="12" spans="1:4" ht="38.25" customHeight="1" x14ac:dyDescent="0.25">
      <c r="A12" s="30">
        <v>45022</v>
      </c>
      <c r="B12" s="31">
        <v>21000</v>
      </c>
      <c r="C12" s="32" t="s">
        <v>47</v>
      </c>
      <c r="D12" s="32" t="s">
        <v>48</v>
      </c>
    </row>
    <row r="13" spans="1:4" ht="38.25" customHeight="1" x14ac:dyDescent="0.25">
      <c r="A13" s="30">
        <v>45023</v>
      </c>
      <c r="B13" s="31">
        <v>260800</v>
      </c>
      <c r="C13" s="32" t="s">
        <v>23</v>
      </c>
      <c r="D13" s="32" t="s">
        <v>42</v>
      </c>
    </row>
    <row r="14" spans="1:4" ht="36" customHeight="1" x14ac:dyDescent="0.25">
      <c r="A14" s="30">
        <v>45023</v>
      </c>
      <c r="B14" s="31">
        <v>193800</v>
      </c>
      <c r="C14" s="32" t="s">
        <v>43</v>
      </c>
      <c r="D14" s="32" t="s">
        <v>44</v>
      </c>
    </row>
    <row r="15" spans="1:4" ht="36" customHeight="1" x14ac:dyDescent="0.25">
      <c r="A15" s="30">
        <v>45023</v>
      </c>
      <c r="B15" s="31">
        <v>280000</v>
      </c>
      <c r="C15" s="32" t="s">
        <v>23</v>
      </c>
      <c r="D15" s="32" t="s">
        <v>46</v>
      </c>
    </row>
    <row r="16" spans="1:4" ht="36" customHeight="1" x14ac:dyDescent="0.25">
      <c r="A16" s="30">
        <v>45023</v>
      </c>
      <c r="B16" s="31">
        <v>294020</v>
      </c>
      <c r="C16" s="32" t="s">
        <v>19</v>
      </c>
      <c r="D16" s="32" t="s">
        <v>20</v>
      </c>
    </row>
    <row r="17" spans="1:4" ht="36" customHeight="1" x14ac:dyDescent="0.25">
      <c r="A17" s="30">
        <v>45023</v>
      </c>
      <c r="B17" s="31">
        <v>135000</v>
      </c>
      <c r="C17" s="32" t="s">
        <v>53</v>
      </c>
      <c r="D17" s="32" t="s">
        <v>54</v>
      </c>
    </row>
    <row r="18" spans="1:4" ht="36" customHeight="1" x14ac:dyDescent="0.25">
      <c r="A18" s="30">
        <v>45027</v>
      </c>
      <c r="B18" s="31">
        <v>47000</v>
      </c>
      <c r="C18" s="32" t="s">
        <v>16</v>
      </c>
      <c r="D18" s="32" t="s">
        <v>57</v>
      </c>
    </row>
    <row r="19" spans="1:4" ht="36" customHeight="1" x14ac:dyDescent="0.25">
      <c r="A19" s="30">
        <v>45027</v>
      </c>
      <c r="B19" s="31">
        <v>463680</v>
      </c>
      <c r="C19" s="32" t="s">
        <v>10</v>
      </c>
      <c r="D19" s="32" t="s">
        <v>58</v>
      </c>
    </row>
    <row r="20" spans="1:4" ht="36" customHeight="1" x14ac:dyDescent="0.25">
      <c r="A20" s="30">
        <v>45028</v>
      </c>
      <c r="B20" s="31">
        <v>204000</v>
      </c>
      <c r="C20" s="32" t="s">
        <v>43</v>
      </c>
      <c r="D20" s="32" t="s">
        <v>45</v>
      </c>
    </row>
    <row r="21" spans="1:4" ht="36" customHeight="1" x14ac:dyDescent="0.25">
      <c r="A21" s="30">
        <v>45029</v>
      </c>
      <c r="B21" s="31">
        <v>240000</v>
      </c>
      <c r="C21" s="32" t="s">
        <v>51</v>
      </c>
      <c r="D21" s="32" t="s">
        <v>52</v>
      </c>
    </row>
    <row r="22" spans="1:4" ht="36" customHeight="1" x14ac:dyDescent="0.25">
      <c r="A22" s="30">
        <v>45030</v>
      </c>
      <c r="B22" s="31">
        <v>1000000</v>
      </c>
      <c r="C22" s="32" t="s">
        <v>31</v>
      </c>
      <c r="D22" s="32" t="s">
        <v>32</v>
      </c>
    </row>
    <row r="23" spans="1:4" ht="36" customHeight="1" x14ac:dyDescent="0.25">
      <c r="A23" s="30">
        <v>45030</v>
      </c>
      <c r="B23" s="31">
        <v>300000</v>
      </c>
      <c r="C23" s="32" t="s">
        <v>23</v>
      </c>
      <c r="D23" s="32" t="s">
        <v>61</v>
      </c>
    </row>
    <row r="24" spans="1:4" ht="36" customHeight="1" x14ac:dyDescent="0.25">
      <c r="A24" s="30">
        <v>45030</v>
      </c>
      <c r="B24" s="31">
        <v>299900</v>
      </c>
      <c r="C24" s="32" t="s">
        <v>43</v>
      </c>
      <c r="D24" s="32" t="s">
        <v>62</v>
      </c>
    </row>
    <row r="25" spans="1:4" ht="42.75" customHeight="1" x14ac:dyDescent="0.25">
      <c r="A25" s="30">
        <v>45033</v>
      </c>
      <c r="B25" s="31">
        <v>4710320.1100000003</v>
      </c>
      <c r="C25" s="32" t="s">
        <v>30</v>
      </c>
      <c r="D25" s="32" t="s">
        <v>29</v>
      </c>
    </row>
    <row r="26" spans="1:4" ht="40.5" customHeight="1" x14ac:dyDescent="0.25">
      <c r="A26" s="30">
        <v>45033</v>
      </c>
      <c r="B26" s="31">
        <v>391400</v>
      </c>
      <c r="C26" s="32" t="s">
        <v>49</v>
      </c>
      <c r="D26" s="32" t="s">
        <v>90</v>
      </c>
    </row>
    <row r="27" spans="1:4" ht="33" customHeight="1" x14ac:dyDescent="0.25">
      <c r="A27" s="30">
        <v>45033</v>
      </c>
      <c r="B27" s="31">
        <v>705000</v>
      </c>
      <c r="C27" s="32" t="s">
        <v>63</v>
      </c>
      <c r="D27" s="32" t="s">
        <v>64</v>
      </c>
    </row>
    <row r="28" spans="1:4" ht="27" customHeight="1" x14ac:dyDescent="0.25">
      <c r="A28" s="30">
        <v>45035</v>
      </c>
      <c r="B28" s="31">
        <v>47000</v>
      </c>
      <c r="C28" s="32" t="s">
        <v>16</v>
      </c>
      <c r="D28" s="32" t="s">
        <v>70</v>
      </c>
    </row>
    <row r="29" spans="1:4" ht="32.25" customHeight="1" x14ac:dyDescent="0.25">
      <c r="A29" s="30">
        <v>45035</v>
      </c>
      <c r="B29" s="31">
        <v>500000</v>
      </c>
      <c r="C29" s="32" t="s">
        <v>68</v>
      </c>
      <c r="D29" s="32" t="s">
        <v>69</v>
      </c>
    </row>
    <row r="30" spans="1:4" ht="29.25" customHeight="1" x14ac:dyDescent="0.25">
      <c r="A30" s="30">
        <v>45036</v>
      </c>
      <c r="B30" s="31">
        <v>30000</v>
      </c>
      <c r="C30" s="32" t="s">
        <v>72</v>
      </c>
      <c r="D30" s="32" t="s">
        <v>73</v>
      </c>
    </row>
    <row r="31" spans="1:4" ht="28.5" customHeight="1" x14ac:dyDescent="0.25">
      <c r="A31" s="30">
        <v>45040</v>
      </c>
      <c r="B31" s="31">
        <v>267800</v>
      </c>
      <c r="C31" s="32" t="s">
        <v>23</v>
      </c>
      <c r="D31" s="32" t="s">
        <v>77</v>
      </c>
    </row>
    <row r="32" spans="1:4" ht="29.25" customHeight="1" x14ac:dyDescent="0.25">
      <c r="A32" s="30">
        <v>45040</v>
      </c>
      <c r="B32" s="31">
        <v>80000</v>
      </c>
      <c r="C32" s="32" t="s">
        <v>16</v>
      </c>
      <c r="D32" s="32" t="s">
        <v>74</v>
      </c>
    </row>
    <row r="33" spans="1:7" ht="39" customHeight="1" x14ac:dyDescent="0.25">
      <c r="A33" s="30">
        <v>45040</v>
      </c>
      <c r="B33" s="31">
        <v>90000</v>
      </c>
      <c r="C33" s="32" t="s">
        <v>51</v>
      </c>
      <c r="D33" s="32" t="s">
        <v>65</v>
      </c>
    </row>
    <row r="34" spans="1:7" ht="24.75" customHeight="1" x14ac:dyDescent="0.25">
      <c r="A34" s="30">
        <v>45040</v>
      </c>
      <c r="B34" s="31">
        <v>300000</v>
      </c>
      <c r="C34" s="32" t="s">
        <v>23</v>
      </c>
      <c r="D34" s="32" t="s">
        <v>75</v>
      </c>
      <c r="E34" s="33"/>
      <c r="F34" s="33"/>
    </row>
    <row r="35" spans="1:7" ht="33.75" customHeight="1" x14ac:dyDescent="0.25">
      <c r="A35" s="30">
        <v>45040</v>
      </c>
      <c r="B35" s="31">
        <v>250000</v>
      </c>
      <c r="C35" s="32" t="s">
        <v>23</v>
      </c>
      <c r="D35" s="32" t="s">
        <v>76</v>
      </c>
    </row>
    <row r="36" spans="1:7" ht="26.25" customHeight="1" x14ac:dyDescent="0.25">
      <c r="A36" s="30">
        <v>45040</v>
      </c>
      <c r="B36" s="31">
        <v>465000</v>
      </c>
      <c r="C36" s="32" t="s">
        <v>10</v>
      </c>
      <c r="D36" s="32" t="s">
        <v>21</v>
      </c>
    </row>
    <row r="37" spans="1:7" ht="33" customHeight="1" x14ac:dyDescent="0.25">
      <c r="A37" s="30">
        <v>45044</v>
      </c>
      <c r="B37" s="31">
        <v>80000</v>
      </c>
      <c r="C37" s="32" t="s">
        <v>16</v>
      </c>
      <c r="D37" s="32" t="s">
        <v>85</v>
      </c>
    </row>
    <row r="38" spans="1:7" ht="53.25" customHeight="1" x14ac:dyDescent="0.25">
      <c r="A38" s="30">
        <v>45044</v>
      </c>
      <c r="B38" s="31">
        <v>261000</v>
      </c>
      <c r="C38" s="32" t="s">
        <v>83</v>
      </c>
      <c r="D38" s="32" t="s">
        <v>84</v>
      </c>
    </row>
    <row r="39" spans="1:7" ht="42.75" customHeight="1" x14ac:dyDescent="0.25">
      <c r="A39" s="30">
        <v>45044</v>
      </c>
      <c r="B39" s="31">
        <v>780000</v>
      </c>
      <c r="C39" s="32" t="s">
        <v>81</v>
      </c>
      <c r="D39" s="32" t="s">
        <v>82</v>
      </c>
    </row>
    <row r="40" spans="1:7" ht="28.5" customHeight="1" x14ac:dyDescent="0.25">
      <c r="A40" s="30">
        <v>45044</v>
      </c>
      <c r="B40" s="31">
        <v>77000</v>
      </c>
      <c r="C40" s="32" t="s">
        <v>16</v>
      </c>
      <c r="D40" s="32" t="s">
        <v>80</v>
      </c>
    </row>
    <row r="41" spans="1:7" ht="34.5" customHeight="1" x14ac:dyDescent="0.25">
      <c r="A41" s="30">
        <v>45044</v>
      </c>
      <c r="B41" s="31">
        <v>62350</v>
      </c>
      <c r="C41" s="32" t="s">
        <v>86</v>
      </c>
      <c r="D41" s="32" t="s">
        <v>87</v>
      </c>
    </row>
    <row r="42" spans="1:7" ht="33.75" customHeight="1" x14ac:dyDescent="0.25">
      <c r="A42" s="34" t="s">
        <v>5</v>
      </c>
      <c r="B42" s="35">
        <f>SUM(B4:B41)</f>
        <v>14234665.109999999</v>
      </c>
      <c r="C42" s="35"/>
      <c r="D42" s="35"/>
      <c r="F42" s="36"/>
      <c r="G42" s="36"/>
    </row>
    <row r="43" spans="1:7" ht="33.75" customHeight="1" x14ac:dyDescent="0.25">
      <c r="A43" s="37" t="s">
        <v>8</v>
      </c>
      <c r="B43" s="38"/>
      <c r="C43" s="38"/>
      <c r="D43" s="39"/>
      <c r="G43" s="36"/>
    </row>
    <row r="44" spans="1:7" ht="33.75" customHeight="1" x14ac:dyDescent="0.25">
      <c r="A44" s="30">
        <v>45027</v>
      </c>
      <c r="B44" s="31">
        <v>9842</v>
      </c>
      <c r="C44" s="32" t="s">
        <v>55</v>
      </c>
      <c r="D44" s="40" t="s">
        <v>56</v>
      </c>
      <c r="G44" s="36"/>
    </row>
    <row r="45" spans="1:7" ht="33.75" customHeight="1" x14ac:dyDescent="0.25">
      <c r="A45" s="30">
        <v>45030</v>
      </c>
      <c r="B45" s="31">
        <v>340000</v>
      </c>
      <c r="C45" s="32" t="s">
        <v>59</v>
      </c>
      <c r="D45" s="40" t="s">
        <v>60</v>
      </c>
      <c r="G45" s="36"/>
    </row>
    <row r="46" spans="1:7" ht="34.5" customHeight="1" x14ac:dyDescent="0.25">
      <c r="A46" s="30">
        <v>45035</v>
      </c>
      <c r="B46" s="31">
        <v>470000</v>
      </c>
      <c r="C46" s="32" t="s">
        <v>66</v>
      </c>
      <c r="D46" s="40" t="s">
        <v>67</v>
      </c>
      <c r="G46" s="36"/>
    </row>
    <row r="47" spans="1:7" ht="25.5" customHeight="1" x14ac:dyDescent="0.25">
      <c r="A47" s="30">
        <v>45035</v>
      </c>
      <c r="B47" s="31">
        <v>162000</v>
      </c>
      <c r="C47" s="32" t="s">
        <v>71</v>
      </c>
      <c r="D47" s="40" t="s">
        <v>22</v>
      </c>
      <c r="G47" s="36"/>
    </row>
    <row r="48" spans="1:7" ht="25.5" customHeight="1" x14ac:dyDescent="0.25">
      <c r="A48" s="30">
        <v>45042</v>
      </c>
      <c r="B48" s="31">
        <v>300000</v>
      </c>
      <c r="C48" s="32" t="s">
        <v>78</v>
      </c>
      <c r="D48" s="40" t="s">
        <v>79</v>
      </c>
      <c r="G48" s="36"/>
    </row>
    <row r="49" spans="1:12" ht="33.75" customHeight="1" x14ac:dyDescent="0.25">
      <c r="A49" s="34" t="s">
        <v>5</v>
      </c>
      <c r="B49" s="41">
        <f>SUM(B44:B48)</f>
        <v>1281842</v>
      </c>
      <c r="C49" s="41"/>
      <c r="D49" s="41"/>
      <c r="G49" s="36"/>
    </row>
    <row r="50" spans="1:12" ht="33.75" customHeight="1" x14ac:dyDescent="0.25">
      <c r="A50" s="37" t="s">
        <v>13</v>
      </c>
      <c r="B50" s="38"/>
      <c r="C50" s="38"/>
      <c r="D50" s="39"/>
      <c r="G50" s="36"/>
    </row>
    <row r="51" spans="1:12" ht="35.25" customHeight="1" x14ac:dyDescent="0.25">
      <c r="A51" s="30">
        <v>45023</v>
      </c>
      <c r="B51" s="31">
        <v>80700</v>
      </c>
      <c r="C51" s="32" t="s">
        <v>88</v>
      </c>
      <c r="D51" s="40" t="s">
        <v>89</v>
      </c>
      <c r="G51" s="36"/>
    </row>
    <row r="52" spans="1:12" x14ac:dyDescent="0.25">
      <c r="A52" s="34" t="s">
        <v>5</v>
      </c>
      <c r="B52" s="42">
        <f>SUM(B51:B51)</f>
        <v>80700</v>
      </c>
      <c r="C52" s="43"/>
      <c r="D52" s="40"/>
    </row>
    <row r="53" spans="1:12" x14ac:dyDescent="0.25">
      <c r="A53" s="25" t="s">
        <v>7</v>
      </c>
      <c r="B53" s="25"/>
      <c r="C53" s="25"/>
      <c r="D53" s="25"/>
      <c r="L53" s="26" t="s">
        <v>9</v>
      </c>
    </row>
    <row r="54" spans="1:12" x14ac:dyDescent="0.25">
      <c r="A54" s="15">
        <v>45046</v>
      </c>
      <c r="B54" s="41">
        <v>1276669.0900000001</v>
      </c>
      <c r="C54" s="10"/>
      <c r="D54" s="10"/>
    </row>
    <row r="55" spans="1:12" x14ac:dyDescent="0.25">
      <c r="A55" s="12" t="s">
        <v>6</v>
      </c>
      <c r="B55" s="44">
        <f>B54+B52+B49+B42</f>
        <v>16873876.199999999</v>
      </c>
      <c r="C55" s="14"/>
      <c r="D55" s="14"/>
    </row>
    <row r="56" spans="1:12" x14ac:dyDescent="0.25">
      <c r="E56" s="36"/>
    </row>
    <row r="57" spans="1:12" x14ac:dyDescent="0.25">
      <c r="B57" s="45"/>
      <c r="C57" s="37"/>
      <c r="D57" s="38"/>
      <c r="E57" s="38"/>
      <c r="F57" s="39"/>
    </row>
    <row r="58" spans="1:12" x14ac:dyDescent="0.25">
      <c r="E58" s="36"/>
    </row>
    <row r="59" spans="1:12" x14ac:dyDescent="0.25">
      <c r="B59" s="36"/>
      <c r="E59" s="36"/>
    </row>
    <row r="60" spans="1:12" x14ac:dyDescent="0.25">
      <c r="B60" s="36"/>
      <c r="E60" s="36"/>
      <c r="F60" s="36"/>
    </row>
    <row r="61" spans="1:12" x14ac:dyDescent="0.25">
      <c r="C61" s="36"/>
      <c r="D61" s="36"/>
    </row>
    <row r="62" spans="1:12" x14ac:dyDescent="0.25">
      <c r="C62" s="36"/>
      <c r="D62" s="36"/>
      <c r="E62" s="36"/>
    </row>
    <row r="63" spans="1:12" x14ac:dyDescent="0.25">
      <c r="C63" s="36"/>
      <c r="D63" s="36"/>
    </row>
    <row r="64" spans="1:12" x14ac:dyDescent="0.25">
      <c r="C64" s="36"/>
      <c r="D64" s="36"/>
    </row>
    <row r="65" spans="3:4" x14ac:dyDescent="0.25">
      <c r="C65" s="36"/>
      <c r="D65" s="36"/>
    </row>
    <row r="66" spans="3:4" x14ac:dyDescent="0.25">
      <c r="D66" s="36"/>
    </row>
    <row r="67" spans="3:4" x14ac:dyDescent="0.25">
      <c r="D67" s="36"/>
    </row>
    <row r="68" spans="3:4" x14ac:dyDescent="0.25">
      <c r="D68" s="36"/>
    </row>
    <row r="69" spans="3:4" x14ac:dyDescent="0.25">
      <c r="D69" s="36"/>
    </row>
  </sheetData>
  <mergeCells count="6">
    <mergeCell ref="C57:F57"/>
    <mergeCell ref="C1:D1"/>
    <mergeCell ref="A53:D53"/>
    <mergeCell ref="A3:D3"/>
    <mergeCell ref="A43:D43"/>
    <mergeCell ref="A50:D5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"/>
  <sheetViews>
    <sheetView workbookViewId="0">
      <selection activeCell="B3" sqref="B3"/>
    </sheetView>
  </sheetViews>
  <sheetFormatPr defaultRowHeight="15" x14ac:dyDescent="0.25"/>
  <cols>
    <col min="1" max="1" width="22.42578125" customWidth="1"/>
    <col min="2" max="2" width="36.28515625" customWidth="1"/>
    <col min="3" max="3" width="47.85546875" customWidth="1"/>
    <col min="4" max="4" width="34.28515625" customWidth="1"/>
  </cols>
  <sheetData>
    <row r="1" spans="1:4" ht="118.5" customHeight="1" x14ac:dyDescent="0.35">
      <c r="A1" s="22"/>
      <c r="B1" s="22"/>
      <c r="C1" s="19" t="s">
        <v>25</v>
      </c>
      <c r="D1" s="20"/>
    </row>
    <row r="2" spans="1:4" ht="15.75" x14ac:dyDescent="0.25">
      <c r="A2" s="1" t="s">
        <v>0</v>
      </c>
      <c r="B2" s="1" t="s">
        <v>1</v>
      </c>
      <c r="C2" s="1" t="s">
        <v>2</v>
      </c>
      <c r="D2" s="1" t="s">
        <v>4</v>
      </c>
    </row>
    <row r="3" spans="1:4" x14ac:dyDescent="0.25">
      <c r="A3" s="3">
        <v>45046</v>
      </c>
      <c r="B3" s="7">
        <v>40547.72</v>
      </c>
      <c r="C3" s="6"/>
      <c r="D3" s="6"/>
    </row>
    <row r="4" spans="1:4" x14ac:dyDescent="0.25">
      <c r="A4" s="5" t="s">
        <v>6</v>
      </c>
      <c r="B4" s="4">
        <f>B3</f>
        <v>40547.72</v>
      </c>
      <c r="C4" s="2"/>
      <c r="D4" s="2"/>
    </row>
  </sheetData>
  <mergeCells count="2">
    <mergeCell ref="A1:B1"/>
    <mergeCell ref="C1:D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workbookViewId="0">
      <selection activeCell="C17" sqref="C17"/>
    </sheetView>
  </sheetViews>
  <sheetFormatPr defaultRowHeight="15" x14ac:dyDescent="0.25"/>
  <cols>
    <col min="1" max="1" width="20" customWidth="1"/>
    <col min="2" max="2" width="29.42578125" customWidth="1"/>
    <col min="3" max="3" width="43" customWidth="1"/>
    <col min="4" max="4" width="46.140625" customWidth="1"/>
  </cols>
  <sheetData>
    <row r="1" spans="1:4" ht="115.5" customHeight="1" x14ac:dyDescent="0.35">
      <c r="A1" s="22"/>
      <c r="B1" s="22"/>
      <c r="C1" s="19" t="s">
        <v>26</v>
      </c>
      <c r="D1" s="20"/>
    </row>
    <row r="2" spans="1:4" ht="15.75" x14ac:dyDescent="0.25">
      <c r="A2" s="1" t="s">
        <v>0</v>
      </c>
      <c r="B2" s="1" t="s">
        <v>1</v>
      </c>
      <c r="C2" s="1" t="s">
        <v>2</v>
      </c>
      <c r="D2" s="1" t="s">
        <v>4</v>
      </c>
    </row>
    <row r="3" spans="1:4" x14ac:dyDescent="0.25">
      <c r="A3" s="21" t="s">
        <v>7</v>
      </c>
      <c r="B3" s="21"/>
      <c r="C3" s="21"/>
      <c r="D3" s="21"/>
    </row>
    <row r="4" spans="1:4" x14ac:dyDescent="0.25">
      <c r="A4" s="3">
        <v>45046</v>
      </c>
      <c r="B4" s="7">
        <v>224123.42</v>
      </c>
      <c r="C4" s="2"/>
      <c r="D4" s="2"/>
    </row>
    <row r="5" spans="1:4" x14ac:dyDescent="0.25">
      <c r="A5" s="5" t="s">
        <v>6</v>
      </c>
      <c r="B5" s="4">
        <f>B4</f>
        <v>224123.42</v>
      </c>
      <c r="C5" s="2"/>
      <c r="D5" s="2"/>
    </row>
  </sheetData>
  <mergeCells count="3">
    <mergeCell ref="A3:D3"/>
    <mergeCell ref="A1:B1"/>
    <mergeCell ref="C1:D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3"/>
  <sheetViews>
    <sheetView workbookViewId="0">
      <selection activeCell="B12" sqref="B12"/>
    </sheetView>
  </sheetViews>
  <sheetFormatPr defaultRowHeight="15" x14ac:dyDescent="0.25"/>
  <cols>
    <col min="1" max="1" width="21" customWidth="1"/>
    <col min="2" max="2" width="20.5703125" customWidth="1"/>
    <col min="3" max="3" width="27.5703125" customWidth="1"/>
    <col min="4" max="4" width="59.140625" customWidth="1"/>
  </cols>
  <sheetData>
    <row r="1" spans="1:4" ht="99.75" customHeight="1" x14ac:dyDescent="0.35">
      <c r="A1" s="22"/>
      <c r="B1" s="22"/>
      <c r="C1" s="23" t="s">
        <v>27</v>
      </c>
      <c r="D1" s="24"/>
    </row>
    <row r="2" spans="1:4" ht="15.75" x14ac:dyDescent="0.25">
      <c r="A2" s="1" t="s">
        <v>0</v>
      </c>
      <c r="B2" s="1" t="s">
        <v>1</v>
      </c>
      <c r="C2" s="1" t="s">
        <v>2</v>
      </c>
      <c r="D2" s="1" t="s">
        <v>4</v>
      </c>
    </row>
    <row r="3" spans="1:4" x14ac:dyDescent="0.25">
      <c r="A3" s="25" t="s">
        <v>11</v>
      </c>
      <c r="B3" s="25"/>
      <c r="C3" s="25" t="s">
        <v>7</v>
      </c>
      <c r="D3" s="25"/>
    </row>
    <row r="4" spans="1:4" ht="15.75" x14ac:dyDescent="0.25">
      <c r="A4" s="15">
        <v>45046</v>
      </c>
      <c r="B4" s="16">
        <v>682151.35</v>
      </c>
      <c r="C4" s="17" t="s">
        <v>12</v>
      </c>
      <c r="D4" s="11"/>
    </row>
    <row r="5" spans="1:4" x14ac:dyDescent="0.25">
      <c r="A5" s="25" t="s">
        <v>14</v>
      </c>
      <c r="B5" s="25"/>
      <c r="C5" s="25"/>
      <c r="D5" s="25"/>
    </row>
    <row r="6" spans="1:4" ht="15.75" x14ac:dyDescent="0.25">
      <c r="A6" s="15">
        <v>45046</v>
      </c>
      <c r="B6" s="18">
        <v>123178</v>
      </c>
      <c r="C6" s="17" t="s">
        <v>12</v>
      </c>
      <c r="D6" s="11"/>
    </row>
    <row r="7" spans="1:4" x14ac:dyDescent="0.25">
      <c r="A7" s="25" t="s">
        <v>15</v>
      </c>
      <c r="B7" s="25"/>
      <c r="C7" s="25"/>
      <c r="D7" s="25"/>
    </row>
    <row r="8" spans="1:4" x14ac:dyDescent="0.25">
      <c r="A8" s="15">
        <v>45046</v>
      </c>
      <c r="B8" s="18">
        <v>279265.91999999998</v>
      </c>
      <c r="C8" s="14" t="s">
        <v>12</v>
      </c>
      <c r="D8" s="10"/>
    </row>
    <row r="9" spans="1:4" x14ac:dyDescent="0.25">
      <c r="A9" s="25" t="s">
        <v>18</v>
      </c>
      <c r="B9" s="25"/>
      <c r="C9" s="25"/>
      <c r="D9" s="25"/>
    </row>
    <row r="10" spans="1:4" x14ac:dyDescent="0.25">
      <c r="A10" s="15">
        <v>45046</v>
      </c>
      <c r="B10" s="18">
        <v>113831.1</v>
      </c>
      <c r="C10" s="14"/>
      <c r="D10" s="10"/>
    </row>
    <row r="11" spans="1:4" x14ac:dyDescent="0.25">
      <c r="A11" s="25" t="s">
        <v>7</v>
      </c>
      <c r="B11" s="25"/>
      <c r="C11" s="25" t="s">
        <v>7</v>
      </c>
      <c r="D11" s="25"/>
    </row>
    <row r="12" spans="1:4" x14ac:dyDescent="0.25">
      <c r="A12" s="15">
        <v>45046</v>
      </c>
      <c r="B12" s="16">
        <v>46431.08</v>
      </c>
      <c r="D12" s="14"/>
    </row>
    <row r="13" spans="1:4" x14ac:dyDescent="0.25">
      <c r="A13" s="12" t="s">
        <v>6</v>
      </c>
      <c r="B13" s="13">
        <f>B4+B6+B8+B12+B10</f>
        <v>1244857.4500000002</v>
      </c>
      <c r="C13" s="14"/>
      <c r="D13" s="14"/>
    </row>
  </sheetData>
  <mergeCells count="7">
    <mergeCell ref="A1:B1"/>
    <mergeCell ref="C1:D1"/>
    <mergeCell ref="A11:D11"/>
    <mergeCell ref="A3:D3"/>
    <mergeCell ref="A5:D5"/>
    <mergeCell ref="A7:D7"/>
    <mergeCell ref="A9:D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workbookViewId="0">
      <selection activeCell="D10" sqref="D10"/>
    </sheetView>
  </sheetViews>
  <sheetFormatPr defaultRowHeight="15" x14ac:dyDescent="0.25"/>
  <cols>
    <col min="1" max="1" width="20.5703125" customWidth="1"/>
    <col min="2" max="2" width="16.28515625" customWidth="1"/>
    <col min="3" max="3" width="38.85546875" customWidth="1"/>
    <col min="4" max="4" width="28.7109375" customWidth="1"/>
  </cols>
  <sheetData>
    <row r="1" spans="1:4" ht="96.75" customHeight="1" x14ac:dyDescent="0.35">
      <c r="C1" s="23" t="s">
        <v>28</v>
      </c>
      <c r="D1" s="24"/>
    </row>
    <row r="2" spans="1:4" ht="15.75" x14ac:dyDescent="0.25">
      <c r="A2" s="1" t="s">
        <v>0</v>
      </c>
      <c r="B2" s="1" t="s">
        <v>1</v>
      </c>
      <c r="C2" s="1" t="s">
        <v>2</v>
      </c>
      <c r="D2" s="1" t="s">
        <v>4</v>
      </c>
    </row>
    <row r="3" spans="1:4" ht="15.75" x14ac:dyDescent="0.25">
      <c r="A3" s="8">
        <v>45046</v>
      </c>
      <c r="B3" s="7">
        <v>186522.45</v>
      </c>
      <c r="C3" s="9" t="s">
        <v>7</v>
      </c>
      <c r="D3" s="11"/>
    </row>
    <row r="4" spans="1:4" x14ac:dyDescent="0.25">
      <c r="A4" s="12" t="s">
        <v>6</v>
      </c>
      <c r="B4" s="13">
        <f>B3</f>
        <v>186522.45</v>
      </c>
      <c r="C4" s="14"/>
      <c r="D4" s="14"/>
    </row>
  </sheetData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Адресная помощь</vt:lpstr>
      <vt:lpstr>Лист2</vt:lpstr>
      <vt:lpstr>Лист3</vt:lpstr>
      <vt:lpstr>Системная помощь</vt:lpstr>
      <vt:lpstr>Коробка храбрости</vt:lpstr>
      <vt:lpstr>Помощь семьям </vt:lpstr>
      <vt:lpstr>Уроки доброты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Пользователь</cp:lastModifiedBy>
  <dcterms:created xsi:type="dcterms:W3CDTF">2018-02-06T16:39:26Z</dcterms:created>
  <dcterms:modified xsi:type="dcterms:W3CDTF">2023-05-22T16:58:14Z</dcterms:modified>
</cp:coreProperties>
</file>