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Клуб добряков\Отчеты\Отчетны на сайт\2023\"/>
    </mc:Choice>
  </mc:AlternateContent>
  <xr:revisionPtr revIDLastSave="0" documentId="13_ncr:1_{36413068-3E42-4238-B330-98944FADB7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91029" refMode="R1C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1" l="1"/>
  <c r="B69" i="1"/>
  <c r="B59" i="1"/>
  <c r="B7" i="4" l="1"/>
  <c r="B52" i="1"/>
  <c r="B13" i="6"/>
  <c r="B5" i="5"/>
  <c r="B72" i="1" l="1"/>
  <c r="B4" i="7"/>
</calcChain>
</file>

<file path=xl/sharedStrings.xml><?xml version="1.0" encoding="utf-8"?>
<sst xmlns="http://schemas.openxmlformats.org/spreadsheetml/2006/main" count="172" uniqueCount="124">
  <si>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</si>
  <si>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</si>
  <si>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</si>
  <si>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</si>
  <si>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</si>
  <si>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</si>
  <si>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</si>
  <si>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</si>
  <si>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</si>
  <si>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</si>
  <si>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</si>
  <si>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</si>
  <si>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</si>
  <si>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Оплата  мед.препаратов и мед. расходных материалов</t>
  </si>
  <si>
    <t>Проект "Психологическая помощь семьям"</t>
  </si>
  <si>
    <t>Проект "Юридическая помощь семьям"</t>
  </si>
  <si>
    <t>Оплата генетического анализа</t>
  </si>
  <si>
    <t>Оплата операции в ИНСТИТУТЕ ВРОЖДЁННЫХ ЗАБОЛЕВАНИЙ ЧЕЛЮСТНОЛИЦЕВОЙ ОБЛАСТИ</t>
  </si>
  <si>
    <t>Прочие волонтерские проекты</t>
  </si>
  <si>
    <t>Оплата лечения в онкологическом отделении Клинического госпиталя «Лапино»</t>
  </si>
  <si>
    <t>Кожевников Игорь</t>
  </si>
  <si>
    <t>Гетманенко Иван</t>
  </si>
  <si>
    <t>Оплата препарата Хумира</t>
  </si>
  <si>
    <t xml:space="preserve">Власова Валерия </t>
  </si>
  <si>
    <t>Оплата мед. препаратов</t>
  </si>
  <si>
    <t>Соколов Алексей</t>
  </si>
  <si>
    <t>Оплата протеза руки</t>
  </si>
  <si>
    <t>Оплата реабилитации в РЦ «Янтарь», Нижегородская обл.</t>
  </si>
  <si>
    <t xml:space="preserve"> Программа «Адресная помощь» –  март 2023</t>
  </si>
  <si>
    <t xml:space="preserve"> Программа «Системная помощь» – март 2023</t>
  </si>
  <si>
    <t xml:space="preserve"> Программа «Коробка храбрости» – март 2023</t>
  </si>
  <si>
    <t xml:space="preserve"> Программа «Помощь семьям с тяжелобольными детьми» –  март 2023</t>
  </si>
  <si>
    <t xml:space="preserve"> Программа «Уроки доброты» –  март 2023</t>
  </si>
  <si>
    <t>Оплата мед. препаратов и мед. оборудования</t>
  </si>
  <si>
    <t>Оплата мед. расходных материалов для операции</t>
  </si>
  <si>
    <t xml:space="preserve">Нурланбек Ерсултан </t>
  </si>
  <si>
    <t>Оплата операции  на сердце в Fondazione Toscana "Gabriele Monasterio", Масса, Италия</t>
  </si>
  <si>
    <t>Меньшикова Ярослава</t>
  </si>
  <si>
    <t>Оплата ортопедической операция в АО "Ильинская больница", Московская обл.</t>
  </si>
  <si>
    <t xml:space="preserve">Мирзова Лаура </t>
  </si>
  <si>
    <t>Оплата курса реабилитации в РЦ «Арисс», г. Саки</t>
  </si>
  <si>
    <t>Почхуа Темур</t>
  </si>
  <si>
    <t>Оплата курса реабилитации в ФОЦ "Адели Пенза"</t>
  </si>
  <si>
    <t>Петров Дмитрий</t>
  </si>
  <si>
    <t>Хованский Антон</t>
  </si>
  <si>
    <t>Эдель Евгения</t>
  </si>
  <si>
    <t>Оплата операции на сердце в ФГБУ «НМИЦ ССХ им. А.Н. Бакулева»,</t>
  </si>
  <si>
    <t>Таалайбеков Алим</t>
  </si>
  <si>
    <t>Оплата мед. Оборудования (аппарат НИВЛ)</t>
  </si>
  <si>
    <t>Аникина Ульяна</t>
  </si>
  <si>
    <t>Оплата курса реабилитации в РЦ «Преодоление», г. Москва</t>
  </si>
  <si>
    <t>Бородин Дмитрий</t>
  </si>
  <si>
    <t>Оплата курса реабилитации в РЦ "Прогноз"</t>
  </si>
  <si>
    <t>Спиридонова Арина</t>
  </si>
  <si>
    <t xml:space="preserve">Евграфов Дмитрий </t>
  </si>
  <si>
    <t>Сорокина Ирина</t>
  </si>
  <si>
    <t>Кареченкова Татьяна</t>
  </si>
  <si>
    <t>Оплата операции СДР в НИКИ педиатрии и детской хирургии им. Академика Вельтищева</t>
  </si>
  <si>
    <t xml:space="preserve">Поляков Алексей </t>
  </si>
  <si>
    <t>Оплата курса радиотерапии радиотерапии в клинике Shiba Global, Израиль</t>
  </si>
  <si>
    <t>Сёмкин Дмитрий</t>
  </si>
  <si>
    <t>Оплата курса реабилитации в РЦ «Ареал-Мед» , г. Санкт-Петербург</t>
  </si>
  <si>
    <t xml:space="preserve">Воронков Евгений </t>
  </si>
  <si>
    <t>Оплата курса реабилитации в РЦ «Тоша и Ко»</t>
  </si>
  <si>
    <t>Банарь Дан</t>
  </si>
  <si>
    <t>Забалов Максим</t>
  </si>
  <si>
    <t>Осачев Павел</t>
  </si>
  <si>
    <t>Оплата курса реабилитации в ООО «АРИСС» в Республике Крым, г. Саки.</t>
  </si>
  <si>
    <t>Матвиенко Максим</t>
  </si>
  <si>
    <t>Мунгалова Наталья</t>
  </si>
  <si>
    <t>Делев Егор</t>
  </si>
  <si>
    <t xml:space="preserve"> Оплата курса реабилитации в центре "Развитие без барьеров", г. Ногинск.</t>
  </si>
  <si>
    <t xml:space="preserve">Сорокин Игорь </t>
  </si>
  <si>
    <t>Садомцев Савватей</t>
  </si>
  <si>
    <t>Оплата курса реабилитации в МЦ "Сакура"</t>
  </si>
  <si>
    <t>Ширяев Владимир</t>
  </si>
  <si>
    <t>Зайцев Максим</t>
  </si>
  <si>
    <t>Оплата протеза голени</t>
  </si>
  <si>
    <t>Валова Людмила</t>
  </si>
  <si>
    <t>Татаркин Алексей</t>
  </si>
  <si>
    <t>Симонова Аделина</t>
  </si>
  <si>
    <t>Оплата ПО для айтрекера</t>
  </si>
  <si>
    <t>Дмитренко Павел</t>
  </si>
  <si>
    <t>Василенко Роман</t>
  </si>
  <si>
    <t xml:space="preserve">Польдяева Елена </t>
  </si>
  <si>
    <t>Алмазов Элхан</t>
  </si>
  <si>
    <t>Оплата курса реабилитации</t>
  </si>
  <si>
    <t>Абдулвалиев Дэниэль</t>
  </si>
  <si>
    <t>Оплата  за специализированное рабочее место "ЭлНот 301"</t>
  </si>
  <si>
    <t>Новоселов Михаил</t>
  </si>
  <si>
    <t>Оплата обследования в ФГБУ «ЦКБ с поликлиникой», г. Москва</t>
  </si>
  <si>
    <t>Тарханова Анжелика</t>
  </si>
  <si>
    <t>Оплата лечения в ХАДАССА МЕДИКАЛ ЛТД</t>
  </si>
  <si>
    <t>Козырева Людмила</t>
  </si>
  <si>
    <t>Юрин Арсений</t>
  </si>
  <si>
    <t>Оплата реабилитации в РЦ «Родник», г. Москва</t>
  </si>
  <si>
    <t>Анищенко Ксения</t>
  </si>
  <si>
    <t>Оплата курса реабилитации в клинике РЦ «Нейрофит», г. Москва</t>
  </si>
  <si>
    <t>Губанова Оксана</t>
  </si>
  <si>
    <t>Оплата спец. питания</t>
  </si>
  <si>
    <t>Мохов Петр</t>
  </si>
  <si>
    <t xml:space="preserve">Зиннатуллин Эмир </t>
  </si>
  <si>
    <t>Оплата лечения в клинике "Томоград"</t>
  </si>
  <si>
    <t>Климова Екатерина</t>
  </si>
  <si>
    <t>Оплата операции в клинике "Columbus clinic center" г. Милан</t>
  </si>
  <si>
    <t>Мартынов Егор</t>
  </si>
  <si>
    <t>Оплата операции  в American Hospital Tbilisi</t>
  </si>
  <si>
    <t>Колодкин Матвей</t>
  </si>
  <si>
    <t>Оплата курса реабилитации в IDCQ HOSPITALES Y SANIDAD, S.L.U.</t>
  </si>
  <si>
    <t>Пономарева Софья</t>
  </si>
  <si>
    <t>Вахитов Рамиль</t>
  </si>
  <si>
    <t>Оплата курса реабилитации в неврологическом центре ООО «ПрогнозМед», г. Санкт-Петербург</t>
  </si>
  <si>
    <t>Татаринцев Павел</t>
  </si>
  <si>
    <t>Оплата курса реабилитации в центре абилитации и коррекции детей с ограниченными возможностями здоровья "Мама, я смогу!" Ростовская обл., г. Новочеркасск</t>
  </si>
  <si>
    <t>Смирнова Виктория</t>
  </si>
  <si>
    <t>Оплата обследования в ИДНЭ ИМ. СВТ. ЛУКИ</t>
  </si>
  <si>
    <t>Сорока Ева</t>
  </si>
  <si>
    <t>Оплата операции в AKK ALTONAER KINDERKRANKEN HAUS GGMB H</t>
  </si>
  <si>
    <t>Курбанов Мухаммад</t>
  </si>
  <si>
    <t xml:space="preserve">Оплата реабилитации </t>
  </si>
  <si>
    <t>Чижиченко Александр</t>
  </si>
  <si>
    <t>Оплата проезда до места лечения и обратно, проживания на время лечения</t>
  </si>
  <si>
    <t>Оплата авиабилетов</t>
  </si>
  <si>
    <t>Яковлев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</si>
</sst>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14" fontId="9" fillId="4" borderId="1" xfId="0" applyNumberFormat="1" applyFont="1" applyFill="1" applyBorder="1" applyAlignment="1">
      <alignment horizontal="center" wrapText="1"/>
    </xf>
    <xf numFmtId="4" fontId="9" fillId="4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4" fontId="10" fillId="4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/>
    <xf numFmtId="14" fontId="9" fillId="4" borderId="1" xfId="0" applyNumberFormat="1" applyFont="1" applyFill="1" applyBorder="1" applyAlignment="1">
      <alignment horizontal="center" vertical="top" wrapText="1"/>
    </xf>
    <xf numFmtId="4" fontId="7" fillId="4" borderId="4" xfId="0" applyNumberFormat="1" applyFont="1" applyFill="1" applyBorder="1" applyAlignment="1">
      <alignment horizontal="right" vertical="top" wrapText="1"/>
    </xf>
    <xf numFmtId="4" fontId="7" fillId="4" borderId="4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horizontal="righ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" fontId="11" fillId="0" borderId="6" xfId="0" applyNumberFormat="1" applyFont="1" applyFill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tabSelected="1" workbookViewId="0">
      <selection activeCell="I71" sqref="I71"/>
    </sheetView>
  </sheetViews>
  <sheetFormatPr defaultRowHeight="15" x14ac:dyDescent="0.25"/>
  <cols>
    <col min="1" max="1" width="20.140625" customWidth="1"/>
    <col min="2" max="2" width="22.5703125" customWidth="1"/>
    <col min="3" max="3" width="49.85546875" customWidth="1"/>
    <col min="4" max="4" width="34" customWidth="1"/>
    <col min="5" max="5" width="18.28515625" customWidth="1"/>
    <col min="6" max="6" width="20" customWidth="1"/>
    <col min="8" max="8" width="16.5703125" customWidth="1"/>
    <col min="9" max="9" width="12.42578125" bestFit="1" customWidth="1"/>
  </cols>
  <sheetData>
    <row r="1" spans="1:6" ht="104.25" customHeight="1" x14ac:dyDescent="0.35">
      <c r="A1" s="38"/>
      <c r="B1" s="38"/>
      <c r="C1" s="39" t="s">
        <v>28</v>
      </c>
      <c r="D1" s="40"/>
      <c r="E1" s="38"/>
      <c r="F1" s="38"/>
    </row>
    <row r="2" spans="1:6" ht="15.75" x14ac:dyDescent="0.25">
      <c r="A2" s="41" t="s">
        <v>0</v>
      </c>
      <c r="B2" s="41" t="s">
        <v>1</v>
      </c>
      <c r="C2" s="41" t="s">
        <v>2</v>
      </c>
      <c r="D2" s="41" t="s">
        <v>4</v>
      </c>
      <c r="E2" s="38"/>
      <c r="F2" s="38"/>
    </row>
    <row r="3" spans="1:6" x14ac:dyDescent="0.25">
      <c r="A3" s="42" t="s">
        <v>3</v>
      </c>
      <c r="B3" s="42"/>
      <c r="C3" s="42"/>
      <c r="D3" s="42"/>
      <c r="E3" s="38"/>
      <c r="F3" s="38"/>
    </row>
    <row r="4" spans="1:6" ht="41.25" customHeight="1" x14ac:dyDescent="0.25">
      <c r="A4" s="35">
        <v>44987</v>
      </c>
      <c r="B4" s="36">
        <v>544500</v>
      </c>
      <c r="C4" s="37" t="s">
        <v>10</v>
      </c>
      <c r="D4" s="37" t="s">
        <v>25</v>
      </c>
      <c r="E4" s="38"/>
      <c r="F4" s="38"/>
    </row>
    <row r="5" spans="1:6" ht="41.25" customHeight="1" x14ac:dyDescent="0.25">
      <c r="A5" s="35">
        <v>44987</v>
      </c>
      <c r="B5" s="36">
        <v>375000</v>
      </c>
      <c r="C5" s="37" t="s">
        <v>27</v>
      </c>
      <c r="D5" s="37" t="s">
        <v>45</v>
      </c>
      <c r="E5" s="38"/>
      <c r="F5" s="38"/>
    </row>
    <row r="6" spans="1:6" ht="44.25" customHeight="1" x14ac:dyDescent="0.25">
      <c r="A6" s="35">
        <v>44991</v>
      </c>
      <c r="B6" s="36">
        <v>463680</v>
      </c>
      <c r="C6" s="37" t="s">
        <v>10</v>
      </c>
      <c r="D6" s="37" t="s">
        <v>44</v>
      </c>
      <c r="E6" s="38"/>
      <c r="F6" s="38"/>
    </row>
    <row r="7" spans="1:6" ht="38.25" customHeight="1" x14ac:dyDescent="0.25">
      <c r="A7" s="35">
        <v>44991</v>
      </c>
      <c r="B7" s="36">
        <v>1370865</v>
      </c>
      <c r="C7" s="37" t="s">
        <v>38</v>
      </c>
      <c r="D7" s="37" t="s">
        <v>39</v>
      </c>
      <c r="E7" s="38"/>
      <c r="F7" s="38"/>
    </row>
    <row r="8" spans="1:6" ht="38.25" customHeight="1" x14ac:dyDescent="0.25">
      <c r="A8" s="35">
        <v>44991</v>
      </c>
      <c r="B8" s="36">
        <v>41550</v>
      </c>
      <c r="C8" s="37" t="s">
        <v>46</v>
      </c>
      <c r="D8" s="37" t="s">
        <v>47</v>
      </c>
      <c r="E8" s="38"/>
      <c r="F8" s="38"/>
    </row>
    <row r="9" spans="1:6" ht="38.25" customHeight="1" x14ac:dyDescent="0.25">
      <c r="A9" s="35">
        <v>44991</v>
      </c>
      <c r="B9" s="36">
        <v>188300</v>
      </c>
      <c r="C9" s="37" t="s">
        <v>52</v>
      </c>
      <c r="D9" s="37" t="s">
        <v>53</v>
      </c>
      <c r="E9" s="38"/>
      <c r="F9" s="38"/>
    </row>
    <row r="10" spans="1:6" ht="38.25" customHeight="1" x14ac:dyDescent="0.25">
      <c r="A10" s="35">
        <v>44991</v>
      </c>
      <c r="B10" s="36">
        <v>463680</v>
      </c>
      <c r="C10" s="37" t="s">
        <v>10</v>
      </c>
      <c r="D10" s="37" t="s">
        <v>54</v>
      </c>
      <c r="E10" s="38"/>
      <c r="F10" s="38"/>
    </row>
    <row r="11" spans="1:6" ht="38.25" customHeight="1" x14ac:dyDescent="0.25">
      <c r="A11" s="35">
        <v>44991</v>
      </c>
      <c r="B11" s="36">
        <v>47000</v>
      </c>
      <c r="C11" s="37" t="s">
        <v>16</v>
      </c>
      <c r="D11" s="37" t="s">
        <v>55</v>
      </c>
      <c r="E11" s="38"/>
      <c r="F11" s="38"/>
    </row>
    <row r="12" spans="1:6" ht="38.25" customHeight="1" x14ac:dyDescent="0.25">
      <c r="A12" s="35">
        <v>44991</v>
      </c>
      <c r="B12" s="36">
        <v>80000</v>
      </c>
      <c r="C12" s="37" t="s">
        <v>16</v>
      </c>
      <c r="D12" s="37" t="s">
        <v>56</v>
      </c>
      <c r="E12" s="38"/>
      <c r="F12" s="38"/>
    </row>
    <row r="13" spans="1:6" ht="38.25" customHeight="1" x14ac:dyDescent="0.25">
      <c r="A13" s="35">
        <v>44991</v>
      </c>
      <c r="B13" s="36">
        <v>374858.08</v>
      </c>
      <c r="C13" s="37" t="s">
        <v>57</v>
      </c>
      <c r="D13" s="37" t="s">
        <v>58</v>
      </c>
      <c r="E13" s="38"/>
      <c r="F13" s="38"/>
    </row>
    <row r="14" spans="1:6" ht="36" customHeight="1" x14ac:dyDescent="0.25">
      <c r="A14" s="35">
        <v>44994</v>
      </c>
      <c r="B14" s="36">
        <v>100000</v>
      </c>
      <c r="C14" s="37" t="s">
        <v>40</v>
      </c>
      <c r="D14" s="37" t="s">
        <v>41</v>
      </c>
      <c r="E14" s="38"/>
      <c r="F14" s="38"/>
    </row>
    <row r="15" spans="1:6" ht="36" customHeight="1" x14ac:dyDescent="0.25">
      <c r="A15" s="35">
        <v>44994</v>
      </c>
      <c r="B15" s="36">
        <v>2323845</v>
      </c>
      <c r="C15" s="37" t="s">
        <v>59</v>
      </c>
      <c r="D15" s="37" t="s">
        <v>60</v>
      </c>
      <c r="E15" s="38"/>
      <c r="F15" s="38"/>
    </row>
    <row r="16" spans="1:6" ht="36" customHeight="1" x14ac:dyDescent="0.25">
      <c r="A16" s="35">
        <v>44994</v>
      </c>
      <c r="B16" s="36">
        <v>264000</v>
      </c>
      <c r="C16" s="37" t="s">
        <v>61</v>
      </c>
      <c r="D16" s="37" t="s">
        <v>62</v>
      </c>
      <c r="E16" s="38"/>
      <c r="F16" s="38"/>
    </row>
    <row r="17" spans="1:6" ht="36" customHeight="1" x14ac:dyDescent="0.25">
      <c r="A17" s="35">
        <v>44994</v>
      </c>
      <c r="B17" s="36">
        <v>320000</v>
      </c>
      <c r="C17" s="37" t="s">
        <v>63</v>
      </c>
      <c r="D17" s="37" t="s">
        <v>64</v>
      </c>
      <c r="E17" s="38"/>
      <c r="F17" s="38"/>
    </row>
    <row r="18" spans="1:6" ht="36" customHeight="1" x14ac:dyDescent="0.25">
      <c r="A18" s="35">
        <v>44994</v>
      </c>
      <c r="B18" s="36">
        <v>623700</v>
      </c>
      <c r="C18" s="37" t="s">
        <v>10</v>
      </c>
      <c r="D18" s="37" t="s">
        <v>21</v>
      </c>
      <c r="E18" s="38"/>
      <c r="F18" s="38"/>
    </row>
    <row r="19" spans="1:6" ht="36" customHeight="1" x14ac:dyDescent="0.25">
      <c r="A19" s="35">
        <v>44995</v>
      </c>
      <c r="B19" s="36">
        <v>3666370.5</v>
      </c>
      <c r="C19" s="37" t="s">
        <v>36</v>
      </c>
      <c r="D19" s="37" t="s">
        <v>37</v>
      </c>
      <c r="E19" s="38"/>
      <c r="F19" s="38"/>
    </row>
    <row r="20" spans="1:6" ht="36" customHeight="1" x14ac:dyDescent="0.25">
      <c r="A20" s="35">
        <v>44995</v>
      </c>
      <c r="B20" s="36">
        <v>900000</v>
      </c>
      <c r="C20" s="37" t="s">
        <v>42</v>
      </c>
      <c r="D20" s="37" t="s">
        <v>43</v>
      </c>
      <c r="E20" s="38"/>
      <c r="F20" s="38"/>
    </row>
    <row r="21" spans="1:6" ht="36" customHeight="1" x14ac:dyDescent="0.25">
      <c r="A21" s="35">
        <v>44995</v>
      </c>
      <c r="B21" s="36">
        <v>816000</v>
      </c>
      <c r="C21" s="37" t="s">
        <v>50</v>
      </c>
      <c r="D21" s="37" t="s">
        <v>51</v>
      </c>
      <c r="E21" s="38"/>
      <c r="F21" s="38"/>
    </row>
    <row r="22" spans="1:6" ht="36" customHeight="1" x14ac:dyDescent="0.25">
      <c r="A22" s="35">
        <v>44995</v>
      </c>
      <c r="B22" s="36">
        <v>116000</v>
      </c>
      <c r="C22" s="37" t="s">
        <v>16</v>
      </c>
      <c r="D22" s="37" t="s">
        <v>65</v>
      </c>
      <c r="E22" s="38"/>
      <c r="F22" s="38"/>
    </row>
    <row r="23" spans="1:6" ht="47.25" customHeight="1" x14ac:dyDescent="0.25">
      <c r="A23" s="35">
        <v>44995</v>
      </c>
      <c r="B23" s="36">
        <v>187300</v>
      </c>
      <c r="C23" s="37" t="s">
        <v>17</v>
      </c>
      <c r="D23" s="37" t="s">
        <v>66</v>
      </c>
      <c r="E23" s="38"/>
      <c r="F23" s="38"/>
    </row>
    <row r="24" spans="1:6" ht="36" customHeight="1" x14ac:dyDescent="0.25">
      <c r="A24" s="35">
        <v>44995</v>
      </c>
      <c r="B24" s="36">
        <v>70000</v>
      </c>
      <c r="C24" s="37" t="s">
        <v>67</v>
      </c>
      <c r="D24" s="37" t="s">
        <v>68</v>
      </c>
      <c r="E24" s="38"/>
      <c r="F24" s="38"/>
    </row>
    <row r="25" spans="1:6" ht="36" customHeight="1" x14ac:dyDescent="0.25">
      <c r="A25" s="35">
        <v>44995</v>
      </c>
      <c r="B25" s="36">
        <v>77000</v>
      </c>
      <c r="C25" s="37" t="s">
        <v>16</v>
      </c>
      <c r="D25" s="37" t="s">
        <v>69</v>
      </c>
      <c r="E25" s="38"/>
      <c r="F25" s="38"/>
    </row>
    <row r="26" spans="1:6" ht="26.25" customHeight="1" x14ac:dyDescent="0.25">
      <c r="A26" s="35">
        <v>44995</v>
      </c>
      <c r="B26" s="36">
        <v>463680</v>
      </c>
      <c r="C26" s="37" t="s">
        <v>10</v>
      </c>
      <c r="D26" s="37" t="s">
        <v>70</v>
      </c>
      <c r="E26" s="38"/>
      <c r="F26" s="38"/>
    </row>
    <row r="27" spans="1:6" ht="36" customHeight="1" x14ac:dyDescent="0.25">
      <c r="A27" s="35">
        <v>44995</v>
      </c>
      <c r="B27" s="36">
        <v>201000</v>
      </c>
      <c r="C27" s="37" t="s">
        <v>71</v>
      </c>
      <c r="D27" s="37" t="s">
        <v>72</v>
      </c>
      <c r="E27" s="38"/>
      <c r="F27" s="38"/>
    </row>
    <row r="28" spans="1:6" ht="36" customHeight="1" x14ac:dyDescent="0.25">
      <c r="A28" s="35">
        <v>44995</v>
      </c>
      <c r="B28" s="36">
        <v>284000</v>
      </c>
      <c r="C28" s="37" t="s">
        <v>42</v>
      </c>
      <c r="D28" s="37" t="s">
        <v>73</v>
      </c>
      <c r="E28" s="38"/>
      <c r="F28" s="38"/>
    </row>
    <row r="29" spans="1:6" ht="36" customHeight="1" x14ac:dyDescent="0.25">
      <c r="A29" s="35">
        <v>44995</v>
      </c>
      <c r="B29" s="36">
        <v>254800</v>
      </c>
      <c r="C29" s="37" t="s">
        <v>74</v>
      </c>
      <c r="D29" s="37" t="s">
        <v>75</v>
      </c>
      <c r="E29" s="38"/>
      <c r="F29" s="38"/>
    </row>
    <row r="30" spans="1:6" ht="36" customHeight="1" x14ac:dyDescent="0.25">
      <c r="A30" s="35">
        <v>44995</v>
      </c>
      <c r="B30" s="36">
        <v>970200</v>
      </c>
      <c r="C30" s="37" t="s">
        <v>10</v>
      </c>
      <c r="D30" s="37" t="s">
        <v>76</v>
      </c>
      <c r="E30" s="38"/>
      <c r="F30" s="38"/>
    </row>
    <row r="31" spans="1:6" ht="24.75" customHeight="1" x14ac:dyDescent="0.25">
      <c r="A31" s="35">
        <v>45000</v>
      </c>
      <c r="B31" s="36">
        <v>47000</v>
      </c>
      <c r="C31" s="37" t="s">
        <v>16</v>
      </c>
      <c r="D31" s="37" t="s">
        <v>80</v>
      </c>
      <c r="E31" s="38"/>
      <c r="F31" s="38"/>
    </row>
    <row r="32" spans="1:6" ht="23.25" customHeight="1" x14ac:dyDescent="0.25">
      <c r="A32" s="35">
        <v>45000</v>
      </c>
      <c r="B32" s="36">
        <v>198720</v>
      </c>
      <c r="C32" s="37" t="s">
        <v>10</v>
      </c>
      <c r="D32" s="37" t="s">
        <v>83</v>
      </c>
      <c r="E32" s="38"/>
      <c r="F32" s="38"/>
    </row>
    <row r="33" spans="1:6" ht="40.5" customHeight="1" x14ac:dyDescent="0.25">
      <c r="A33" s="35">
        <v>45000</v>
      </c>
      <c r="B33" s="36">
        <v>160000</v>
      </c>
      <c r="C33" s="37" t="s">
        <v>67</v>
      </c>
      <c r="D33" s="37" t="s">
        <v>84</v>
      </c>
      <c r="E33" s="38"/>
      <c r="F33" s="38"/>
    </row>
    <row r="34" spans="1:6" ht="27.75" customHeight="1" x14ac:dyDescent="0.25">
      <c r="A34" s="35">
        <v>45000</v>
      </c>
      <c r="B34" s="36">
        <v>1000000</v>
      </c>
      <c r="C34" s="37" t="s">
        <v>19</v>
      </c>
      <c r="D34" s="37" t="s">
        <v>20</v>
      </c>
      <c r="E34" s="38"/>
      <c r="F34" s="38"/>
    </row>
    <row r="35" spans="1:6" ht="27" customHeight="1" x14ac:dyDescent="0.25">
      <c r="A35" s="35">
        <v>45000</v>
      </c>
      <c r="B35" s="36">
        <v>238000</v>
      </c>
      <c r="C35" s="37" t="s">
        <v>86</v>
      </c>
      <c r="D35" s="37" t="s">
        <v>87</v>
      </c>
      <c r="E35" s="38"/>
      <c r="F35" s="38"/>
    </row>
    <row r="36" spans="1:6" ht="27" customHeight="1" x14ac:dyDescent="0.25">
      <c r="A36" s="35">
        <v>45001</v>
      </c>
      <c r="B36" s="36">
        <v>1230000</v>
      </c>
      <c r="C36" s="37" t="s">
        <v>92</v>
      </c>
      <c r="D36" s="37" t="s">
        <v>93</v>
      </c>
      <c r="E36" s="38"/>
      <c r="F36" s="38"/>
    </row>
    <row r="37" spans="1:6" ht="32.25" customHeight="1" x14ac:dyDescent="0.25">
      <c r="A37" s="35">
        <v>45003</v>
      </c>
      <c r="B37" s="36">
        <v>250000</v>
      </c>
      <c r="C37" s="37" t="s">
        <v>90</v>
      </c>
      <c r="D37" s="37" t="s">
        <v>91</v>
      </c>
      <c r="E37" s="38"/>
      <c r="F37" s="38"/>
    </row>
    <row r="38" spans="1:6" ht="29.25" customHeight="1" x14ac:dyDescent="0.25">
      <c r="A38" s="35">
        <v>45007</v>
      </c>
      <c r="B38" s="36">
        <v>287000</v>
      </c>
      <c r="C38" s="37" t="s">
        <v>74</v>
      </c>
      <c r="D38" s="37" t="s">
        <v>94</v>
      </c>
      <c r="E38" s="38"/>
      <c r="F38" s="38"/>
    </row>
    <row r="39" spans="1:6" ht="28.5" customHeight="1" x14ac:dyDescent="0.25">
      <c r="A39" s="35">
        <v>45007</v>
      </c>
      <c r="B39" s="36">
        <v>299000</v>
      </c>
      <c r="C39" s="37" t="s">
        <v>95</v>
      </c>
      <c r="D39" s="37" t="s">
        <v>96</v>
      </c>
      <c r="E39" s="38"/>
      <c r="F39" s="38"/>
    </row>
    <row r="40" spans="1:6" ht="29.25" customHeight="1" x14ac:dyDescent="0.25">
      <c r="A40" s="35">
        <v>45008</v>
      </c>
      <c r="B40" s="36">
        <v>238000</v>
      </c>
      <c r="C40" s="37" t="s">
        <v>97</v>
      </c>
      <c r="D40" s="37" t="s">
        <v>98</v>
      </c>
      <c r="E40" s="38"/>
      <c r="F40" s="38"/>
    </row>
    <row r="41" spans="1:6" ht="39" customHeight="1" x14ac:dyDescent="0.25">
      <c r="A41" s="35">
        <v>45009</v>
      </c>
      <c r="B41" s="36">
        <v>96200</v>
      </c>
      <c r="C41" s="37" t="s">
        <v>16</v>
      </c>
      <c r="D41" s="37" t="s">
        <v>79</v>
      </c>
      <c r="E41" s="38"/>
      <c r="F41" s="38"/>
    </row>
    <row r="42" spans="1:6" ht="24.75" customHeight="1" x14ac:dyDescent="0.25">
      <c r="A42" s="35">
        <v>45013</v>
      </c>
      <c r="B42" s="36">
        <v>27850</v>
      </c>
      <c r="C42" s="37" t="s">
        <v>102</v>
      </c>
      <c r="D42" s="37" t="s">
        <v>103</v>
      </c>
      <c r="E42" s="43"/>
      <c r="F42" s="43"/>
    </row>
    <row r="43" spans="1:6" ht="33.75" customHeight="1" x14ac:dyDescent="0.25">
      <c r="A43" s="35">
        <v>45013</v>
      </c>
      <c r="B43" s="36">
        <v>718250.3</v>
      </c>
      <c r="C43" s="37" t="s">
        <v>104</v>
      </c>
      <c r="D43" s="37" t="s">
        <v>105</v>
      </c>
      <c r="E43" s="38"/>
      <c r="F43" s="38"/>
    </row>
    <row r="44" spans="1:6" ht="26.25" customHeight="1" x14ac:dyDescent="0.25">
      <c r="A44" s="35">
        <v>45014</v>
      </c>
      <c r="B44" s="36">
        <v>1271851.02</v>
      </c>
      <c r="C44" s="37" t="s">
        <v>106</v>
      </c>
      <c r="D44" s="37" t="s">
        <v>107</v>
      </c>
      <c r="E44" s="38"/>
      <c r="F44" s="38"/>
    </row>
    <row r="45" spans="1:6" ht="33" customHeight="1" x14ac:dyDescent="0.25">
      <c r="A45" s="35">
        <v>45014</v>
      </c>
      <c r="B45" s="36">
        <v>1237921.23</v>
      </c>
      <c r="C45" s="37" t="s">
        <v>108</v>
      </c>
      <c r="D45" s="37" t="s">
        <v>109</v>
      </c>
      <c r="E45" s="38"/>
      <c r="F45" s="38"/>
    </row>
    <row r="46" spans="1:6" ht="28.5" customHeight="1" x14ac:dyDescent="0.25">
      <c r="A46" s="35">
        <v>45014</v>
      </c>
      <c r="B46" s="36">
        <v>2915150.05</v>
      </c>
      <c r="C46" s="37" t="s">
        <v>119</v>
      </c>
      <c r="D46" s="37" t="s">
        <v>120</v>
      </c>
      <c r="E46" s="38"/>
      <c r="F46" s="38"/>
    </row>
    <row r="47" spans="1:6" ht="42.75" customHeight="1" x14ac:dyDescent="0.25">
      <c r="A47" s="35">
        <v>45016</v>
      </c>
      <c r="B47" s="36">
        <v>978228.46</v>
      </c>
      <c r="C47" s="37" t="s">
        <v>117</v>
      </c>
      <c r="D47" s="37" t="s">
        <v>118</v>
      </c>
      <c r="E47" s="38"/>
      <c r="F47" s="38"/>
    </row>
    <row r="48" spans="1:6" ht="28.5" customHeight="1" x14ac:dyDescent="0.25">
      <c r="A48" s="35">
        <v>45016</v>
      </c>
      <c r="B48" s="36">
        <v>34000</v>
      </c>
      <c r="C48" s="37" t="s">
        <v>115</v>
      </c>
      <c r="D48" s="37" t="s">
        <v>116</v>
      </c>
      <c r="E48" s="38"/>
      <c r="F48" s="38"/>
    </row>
    <row r="49" spans="1:12" ht="34.5" customHeight="1" x14ac:dyDescent="0.25">
      <c r="A49" s="35">
        <v>45016</v>
      </c>
      <c r="B49" s="36">
        <v>227150</v>
      </c>
      <c r="C49" s="37" t="s">
        <v>111</v>
      </c>
      <c r="D49" s="37" t="s">
        <v>112</v>
      </c>
      <c r="E49" s="38"/>
      <c r="F49" s="38"/>
    </row>
    <row r="50" spans="1:12" ht="62.25" customHeight="1" x14ac:dyDescent="0.25">
      <c r="A50" s="35">
        <v>45016</v>
      </c>
      <c r="B50" s="36">
        <v>299800</v>
      </c>
      <c r="C50" s="37" t="s">
        <v>113</v>
      </c>
      <c r="D50" s="37" t="s">
        <v>114</v>
      </c>
      <c r="E50" s="38"/>
      <c r="F50" s="38"/>
    </row>
    <row r="51" spans="1:12" ht="32.25" customHeight="1" x14ac:dyDescent="0.25">
      <c r="A51" s="35">
        <v>45016</v>
      </c>
      <c r="B51" s="36">
        <v>300000</v>
      </c>
      <c r="C51" s="37" t="s">
        <v>74</v>
      </c>
      <c r="D51" s="37" t="s">
        <v>110</v>
      </c>
      <c r="E51" s="38"/>
      <c r="F51" s="38"/>
    </row>
    <row r="52" spans="1:12" ht="33.75" customHeight="1" x14ac:dyDescent="0.25">
      <c r="A52" s="44" t="s">
        <v>5</v>
      </c>
      <c r="B52" s="45">
        <f>SUM(B4:B51)</f>
        <v>27641449.640000001</v>
      </c>
      <c r="C52" s="45"/>
      <c r="D52" s="45"/>
      <c r="E52" s="38"/>
      <c r="F52" s="46"/>
      <c r="G52" s="19"/>
    </row>
    <row r="53" spans="1:12" ht="33.75" customHeight="1" x14ac:dyDescent="0.25">
      <c r="A53" s="47" t="s">
        <v>8</v>
      </c>
      <c r="B53" s="48"/>
      <c r="C53" s="48"/>
      <c r="D53" s="49"/>
      <c r="E53" s="38"/>
      <c r="F53" s="38"/>
      <c r="G53" s="19"/>
    </row>
    <row r="54" spans="1:12" ht="33.75" customHeight="1" x14ac:dyDescent="0.25">
      <c r="A54" s="35">
        <v>44991</v>
      </c>
      <c r="B54" s="36">
        <v>310000</v>
      </c>
      <c r="C54" s="37" t="s">
        <v>48</v>
      </c>
      <c r="D54" s="50" t="s">
        <v>49</v>
      </c>
      <c r="E54" s="38"/>
      <c r="F54" s="38"/>
      <c r="G54" s="19"/>
    </row>
    <row r="55" spans="1:12" ht="33.75" customHeight="1" x14ac:dyDescent="0.25">
      <c r="A55" s="35">
        <v>45000</v>
      </c>
      <c r="B55" s="36">
        <v>537210</v>
      </c>
      <c r="C55" s="37" t="s">
        <v>77</v>
      </c>
      <c r="D55" s="50" t="s">
        <v>78</v>
      </c>
      <c r="E55" s="38"/>
      <c r="F55" s="38"/>
      <c r="G55" s="19"/>
    </row>
    <row r="56" spans="1:12" ht="33.75" customHeight="1" x14ac:dyDescent="0.25">
      <c r="A56" s="35">
        <v>45000</v>
      </c>
      <c r="B56" s="36">
        <v>60000</v>
      </c>
      <c r="C56" s="37" t="s">
        <v>81</v>
      </c>
      <c r="D56" s="50" t="s">
        <v>82</v>
      </c>
      <c r="E56" s="38"/>
      <c r="F56" s="38"/>
      <c r="G56" s="19"/>
    </row>
    <row r="57" spans="1:12" ht="25.5" customHeight="1" x14ac:dyDescent="0.25">
      <c r="A57" s="35">
        <v>45000</v>
      </c>
      <c r="B57" s="36">
        <v>654870</v>
      </c>
      <c r="C57" s="37" t="s">
        <v>26</v>
      </c>
      <c r="D57" s="50" t="s">
        <v>85</v>
      </c>
      <c r="E57" s="38"/>
      <c r="F57" s="38"/>
      <c r="G57" s="19"/>
    </row>
    <row r="58" spans="1:12" ht="25.5" customHeight="1" x14ac:dyDescent="0.25">
      <c r="A58" s="35">
        <v>45000</v>
      </c>
      <c r="B58" s="36">
        <v>440000</v>
      </c>
      <c r="C58" s="37" t="s">
        <v>88</v>
      </c>
      <c r="D58" s="50" t="s">
        <v>89</v>
      </c>
      <c r="E58" s="38"/>
      <c r="F58" s="38"/>
      <c r="G58" s="19"/>
    </row>
    <row r="59" spans="1:12" ht="33.75" customHeight="1" x14ac:dyDescent="0.25">
      <c r="A59" s="44" t="s">
        <v>5</v>
      </c>
      <c r="B59" s="51">
        <f>SUM(B54:B58)</f>
        <v>2002080</v>
      </c>
      <c r="C59" s="51"/>
      <c r="D59" s="51"/>
      <c r="E59" s="38"/>
      <c r="F59" s="38"/>
      <c r="G59" s="19"/>
    </row>
    <row r="60" spans="1:12" ht="33.75" customHeight="1" x14ac:dyDescent="0.25">
      <c r="A60" s="47" t="s">
        <v>13</v>
      </c>
      <c r="B60" s="48"/>
      <c r="C60" s="48"/>
      <c r="D60" s="49"/>
      <c r="E60" s="38"/>
      <c r="F60" s="38"/>
      <c r="G60" s="19"/>
    </row>
    <row r="61" spans="1:12" ht="20.25" customHeight="1" x14ac:dyDescent="0.25">
      <c r="A61" s="35">
        <v>45001</v>
      </c>
      <c r="B61" s="36">
        <v>35230</v>
      </c>
      <c r="C61" s="37" t="s">
        <v>24</v>
      </c>
      <c r="D61" s="50" t="s">
        <v>123</v>
      </c>
      <c r="E61" s="38"/>
      <c r="F61" s="38"/>
      <c r="G61" s="19"/>
    </row>
    <row r="62" spans="1:12" ht="15" customHeight="1" x14ac:dyDescent="0.25">
      <c r="A62" s="35">
        <v>45003</v>
      </c>
      <c r="B62" s="36">
        <v>753000</v>
      </c>
      <c r="C62" s="37" t="s">
        <v>34</v>
      </c>
      <c r="D62" s="50" t="s">
        <v>35</v>
      </c>
      <c r="E62" s="52"/>
      <c r="F62" s="52"/>
      <c r="G62" s="20"/>
      <c r="H62" s="20"/>
      <c r="I62" s="20"/>
      <c r="J62" s="20"/>
      <c r="K62" s="20"/>
      <c r="L62" s="20"/>
    </row>
    <row r="63" spans="1:12" x14ac:dyDescent="0.25">
      <c r="A63" s="35">
        <v>45008</v>
      </c>
      <c r="B63" s="36">
        <v>135366</v>
      </c>
      <c r="C63" s="37" t="s">
        <v>99</v>
      </c>
      <c r="D63" s="50" t="s">
        <v>100</v>
      </c>
      <c r="E63" s="38"/>
      <c r="F63" s="38"/>
    </row>
    <row r="64" spans="1:12" x14ac:dyDescent="0.25">
      <c r="A64" s="35">
        <v>45008</v>
      </c>
      <c r="B64" s="36">
        <v>327900</v>
      </c>
      <c r="C64" s="37" t="s">
        <v>22</v>
      </c>
      <c r="D64" s="37" t="s">
        <v>23</v>
      </c>
      <c r="E64" s="38"/>
      <c r="F64" s="38"/>
    </row>
    <row r="65" spans="1:12" x14ac:dyDescent="0.25">
      <c r="A65" s="35">
        <v>45014</v>
      </c>
      <c r="B65" s="36">
        <v>49500</v>
      </c>
      <c r="C65" s="37" t="s">
        <v>99</v>
      </c>
      <c r="D65" s="37" t="s">
        <v>101</v>
      </c>
      <c r="E65" s="38"/>
      <c r="F65" s="38"/>
    </row>
    <row r="66" spans="1:12" x14ac:dyDescent="0.25">
      <c r="A66" s="44" t="s">
        <v>5</v>
      </c>
      <c r="B66" s="53">
        <f>SUM(B61:B65)</f>
        <v>1300996</v>
      </c>
      <c r="C66" s="54"/>
      <c r="D66" s="50"/>
      <c r="E66" s="38"/>
      <c r="F66" s="38"/>
    </row>
    <row r="67" spans="1:12" x14ac:dyDescent="0.25">
      <c r="A67" s="47" t="s">
        <v>121</v>
      </c>
      <c r="B67" s="48"/>
      <c r="C67" s="48"/>
      <c r="D67" s="49"/>
      <c r="E67" s="38"/>
      <c r="F67" s="38"/>
    </row>
    <row r="68" spans="1:12" x14ac:dyDescent="0.25">
      <c r="A68" s="35">
        <v>45000</v>
      </c>
      <c r="B68" s="36">
        <v>103814</v>
      </c>
      <c r="C68" s="54" t="s">
        <v>122</v>
      </c>
      <c r="D68" s="50" t="s">
        <v>37</v>
      </c>
      <c r="E68" s="38"/>
      <c r="F68" s="38"/>
    </row>
    <row r="69" spans="1:12" x14ac:dyDescent="0.25">
      <c r="A69" s="44" t="s">
        <v>5</v>
      </c>
      <c r="B69" s="53">
        <f>B68</f>
        <v>103814</v>
      </c>
      <c r="C69" s="54"/>
      <c r="D69" s="50"/>
      <c r="E69" s="38"/>
      <c r="F69" s="38"/>
    </row>
    <row r="70" spans="1:12" x14ac:dyDescent="0.25">
      <c r="A70" s="55" t="s">
        <v>7</v>
      </c>
      <c r="B70" s="55"/>
      <c r="C70" s="55"/>
      <c r="D70" s="55"/>
      <c r="E70" s="38"/>
      <c r="F70" s="38"/>
      <c r="L70" t="s">
        <v>9</v>
      </c>
    </row>
    <row r="71" spans="1:12" x14ac:dyDescent="0.25">
      <c r="A71" s="23">
        <v>45015</v>
      </c>
      <c r="B71" s="22">
        <v>1214911.8899999999</v>
      </c>
      <c r="C71" s="6"/>
      <c r="D71" s="6"/>
    </row>
    <row r="72" spans="1:12" x14ac:dyDescent="0.25">
      <c r="A72" s="5" t="s">
        <v>6</v>
      </c>
      <c r="B72" s="24">
        <f>B71+B66+B59+B52</f>
        <v>32159437.530000001</v>
      </c>
      <c r="C72" s="2"/>
      <c r="D72" s="2"/>
    </row>
    <row r="73" spans="1:12" x14ac:dyDescent="0.25">
      <c r="E73" s="19"/>
    </row>
    <row r="74" spans="1:12" x14ac:dyDescent="0.25">
      <c r="B74" s="7"/>
      <c r="C74" s="28"/>
      <c r="D74" s="29"/>
      <c r="E74" s="29"/>
      <c r="F74" s="30"/>
    </row>
    <row r="75" spans="1:12" x14ac:dyDescent="0.25">
      <c r="E75" s="19"/>
    </row>
    <row r="76" spans="1:12" x14ac:dyDescent="0.25">
      <c r="B76" s="19"/>
      <c r="E76" s="19"/>
    </row>
    <row r="77" spans="1:12" x14ac:dyDescent="0.25">
      <c r="B77" s="19"/>
      <c r="E77" s="19"/>
      <c r="F77" s="19"/>
    </row>
    <row r="78" spans="1:12" x14ac:dyDescent="0.25">
      <c r="C78" s="19"/>
      <c r="D78" s="19"/>
    </row>
    <row r="79" spans="1:12" x14ac:dyDescent="0.25">
      <c r="C79" s="19"/>
      <c r="D79" s="19"/>
      <c r="E79" s="19"/>
    </row>
    <row r="80" spans="1:12" x14ac:dyDescent="0.25">
      <c r="C80" s="19"/>
      <c r="D80" s="19"/>
    </row>
    <row r="81" spans="3:4" x14ac:dyDescent="0.25">
      <c r="C81" s="19"/>
      <c r="D81" s="19"/>
    </row>
    <row r="82" spans="3:4" x14ac:dyDescent="0.25">
      <c r="C82" s="19"/>
      <c r="D82" s="19"/>
    </row>
    <row r="83" spans="3:4" x14ac:dyDescent="0.25">
      <c r="D83" s="19"/>
    </row>
    <row r="84" spans="3:4" x14ac:dyDescent="0.25">
      <c r="D84" s="19"/>
    </row>
    <row r="85" spans="3:4" x14ac:dyDescent="0.25">
      <c r="D85" s="19"/>
    </row>
    <row r="86" spans="3:4" x14ac:dyDescent="0.25">
      <c r="D86" s="19"/>
    </row>
  </sheetData>
  <mergeCells count="7">
    <mergeCell ref="C74:F74"/>
    <mergeCell ref="A67:D67"/>
    <mergeCell ref="C1:D1"/>
    <mergeCell ref="A70:D70"/>
    <mergeCell ref="A3:D3"/>
    <mergeCell ref="A53:D53"/>
    <mergeCell ref="A60:D6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workbookViewId="0">
      <selection activeCell="B6" sqref="B6"/>
    </sheetView>
  </sheetViews>
  <sheetFormatPr defaultRowHeight="15" x14ac:dyDescent="0.2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 x14ac:dyDescent="0.35">
      <c r="A1" s="31"/>
      <c r="B1" s="31"/>
      <c r="C1" s="25" t="s">
        <v>29</v>
      </c>
      <c r="D1" s="26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27" t="s">
        <v>33</v>
      </c>
      <c r="B3" s="27"/>
      <c r="C3" s="27"/>
      <c r="D3" s="27"/>
    </row>
    <row r="4" spans="1:4" ht="15.75" x14ac:dyDescent="0.25">
      <c r="A4" s="3">
        <v>45015</v>
      </c>
      <c r="B4" s="7">
        <v>4000000</v>
      </c>
      <c r="C4" s="21"/>
      <c r="D4" s="21"/>
    </row>
    <row r="5" spans="1:4" x14ac:dyDescent="0.25">
      <c r="A5" s="27" t="s">
        <v>7</v>
      </c>
      <c r="B5" s="27"/>
      <c r="C5" s="27"/>
      <c r="D5" s="27"/>
    </row>
    <row r="6" spans="1:4" x14ac:dyDescent="0.25">
      <c r="A6" s="3">
        <v>45015</v>
      </c>
      <c r="B6" s="7">
        <v>33256.400000000001</v>
      </c>
      <c r="C6" s="6"/>
      <c r="D6" s="6"/>
    </row>
    <row r="7" spans="1:4" x14ac:dyDescent="0.25">
      <c r="A7" s="5" t="s">
        <v>6</v>
      </c>
      <c r="B7" s="4">
        <f>B4+B6</f>
        <v>4033256.4</v>
      </c>
      <c r="C7" s="2"/>
      <c r="D7" s="2"/>
    </row>
  </sheetData>
  <mergeCells count="4">
    <mergeCell ref="A1:B1"/>
    <mergeCell ref="C1:D1"/>
    <mergeCell ref="A5:D5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C13" sqref="C13"/>
    </sheetView>
  </sheetViews>
  <sheetFormatPr defaultRowHeight="15" x14ac:dyDescent="0.2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 x14ac:dyDescent="0.35">
      <c r="A1" s="31"/>
      <c r="B1" s="31"/>
      <c r="C1" s="25" t="s">
        <v>30</v>
      </c>
      <c r="D1" s="26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27" t="s">
        <v>7</v>
      </c>
      <c r="B3" s="27"/>
      <c r="C3" s="27"/>
      <c r="D3" s="27"/>
    </row>
    <row r="4" spans="1:4" x14ac:dyDescent="0.25">
      <c r="A4" s="3">
        <v>45015</v>
      </c>
      <c r="B4" s="7">
        <v>260373.91</v>
      </c>
      <c r="C4" s="2"/>
      <c r="D4" s="2"/>
    </row>
    <row r="5" spans="1:4" x14ac:dyDescent="0.25">
      <c r="A5" s="5" t="s">
        <v>6</v>
      </c>
      <c r="B5" s="4">
        <f>B4</f>
        <v>260373.91</v>
      </c>
      <c r="C5" s="2"/>
      <c r="D5" s="2"/>
    </row>
  </sheetData>
  <mergeCells count="3">
    <mergeCell ref="A3:D3"/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B12" sqref="B12"/>
    </sheetView>
  </sheetViews>
  <sheetFormatPr defaultRowHeight="15" x14ac:dyDescent="0.2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 x14ac:dyDescent="0.35">
      <c r="A1" s="31"/>
      <c r="B1" s="31"/>
      <c r="C1" s="32" t="s">
        <v>31</v>
      </c>
      <c r="D1" s="33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34" t="s">
        <v>11</v>
      </c>
      <c r="B3" s="34"/>
      <c r="C3" s="34" t="s">
        <v>7</v>
      </c>
      <c r="D3" s="34"/>
    </row>
    <row r="4" spans="1:4" ht="15.75" x14ac:dyDescent="0.25">
      <c r="A4" s="15">
        <v>45015</v>
      </c>
      <c r="B4" s="16">
        <v>999202.19</v>
      </c>
      <c r="C4" s="17" t="s">
        <v>12</v>
      </c>
      <c r="D4" s="11"/>
    </row>
    <row r="5" spans="1:4" x14ac:dyDescent="0.25">
      <c r="A5" s="34" t="s">
        <v>14</v>
      </c>
      <c r="B5" s="34"/>
      <c r="C5" s="34"/>
      <c r="D5" s="34"/>
    </row>
    <row r="6" spans="1:4" ht="15.75" x14ac:dyDescent="0.25">
      <c r="A6" s="15">
        <v>45015</v>
      </c>
      <c r="B6" s="18">
        <v>212088.42</v>
      </c>
      <c r="C6" s="17" t="s">
        <v>12</v>
      </c>
      <c r="D6" s="11"/>
    </row>
    <row r="7" spans="1:4" x14ac:dyDescent="0.25">
      <c r="A7" s="34" t="s">
        <v>15</v>
      </c>
      <c r="B7" s="34"/>
      <c r="C7" s="34"/>
      <c r="D7" s="34"/>
    </row>
    <row r="8" spans="1:4" x14ac:dyDescent="0.25">
      <c r="A8" s="15">
        <v>45015</v>
      </c>
      <c r="B8" s="18">
        <v>200429.95</v>
      </c>
      <c r="C8" s="14" t="s">
        <v>12</v>
      </c>
      <c r="D8" s="10"/>
    </row>
    <row r="9" spans="1:4" x14ac:dyDescent="0.25">
      <c r="A9" s="34" t="s">
        <v>18</v>
      </c>
      <c r="B9" s="34"/>
      <c r="C9" s="34"/>
      <c r="D9" s="34"/>
    </row>
    <row r="10" spans="1:4" x14ac:dyDescent="0.25">
      <c r="A10" s="15">
        <v>45015</v>
      </c>
      <c r="B10" s="18">
        <v>148387.07</v>
      </c>
      <c r="C10" s="14"/>
      <c r="D10" s="10"/>
    </row>
    <row r="11" spans="1:4" x14ac:dyDescent="0.25">
      <c r="A11" s="34" t="s">
        <v>7</v>
      </c>
      <c r="B11" s="34"/>
      <c r="C11" s="34" t="s">
        <v>7</v>
      </c>
      <c r="D11" s="34"/>
    </row>
    <row r="12" spans="1:4" x14ac:dyDescent="0.25">
      <c r="A12" s="15">
        <v>45015</v>
      </c>
      <c r="B12" s="16">
        <v>60402.79</v>
      </c>
      <c r="D12" s="14"/>
    </row>
    <row r="13" spans="1:4" x14ac:dyDescent="0.25">
      <c r="A13" s="12" t="s">
        <v>6</v>
      </c>
      <c r="B13" s="13">
        <f>B4+B6+B8+B12+B10</f>
        <v>1620510.42</v>
      </c>
      <c r="C13" s="14"/>
      <c r="D13" s="14"/>
    </row>
  </sheetData>
  <mergeCells count="7">
    <mergeCell ref="A1:B1"/>
    <mergeCell ref="C1:D1"/>
    <mergeCell ref="A11:D11"/>
    <mergeCell ref="A3:D3"/>
    <mergeCell ref="A5:D5"/>
    <mergeCell ref="A7:D7"/>
    <mergeCell ref="A9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workbookViewId="0">
      <selection activeCell="B3" sqref="B3"/>
    </sheetView>
  </sheetViews>
  <sheetFormatPr defaultRowHeight="15" x14ac:dyDescent="0.2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 x14ac:dyDescent="0.35">
      <c r="C1" s="32" t="s">
        <v>32</v>
      </c>
      <c r="D1" s="33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 x14ac:dyDescent="0.25">
      <c r="A3" s="8">
        <v>45015</v>
      </c>
      <c r="B3" s="7">
        <v>227704.85</v>
      </c>
      <c r="C3" s="9" t="s">
        <v>7</v>
      </c>
      <c r="D3" s="11"/>
    </row>
    <row r="4" spans="1:4" x14ac:dyDescent="0.25">
      <c r="A4" s="12" t="s">
        <v>6</v>
      </c>
      <c r="B4" s="13">
        <f>B3</f>
        <v>227704.85</v>
      </c>
      <c r="C4" s="14"/>
      <c r="D4" s="14"/>
    </row>
  </sheetData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Пользователь</cp:lastModifiedBy>
  <dcterms:created xsi:type="dcterms:W3CDTF">2018-02-06T16:39:26Z</dcterms:created>
  <dcterms:modified xsi:type="dcterms:W3CDTF">2023-04-17T08:13:12Z</dcterms:modified>
</cp:coreProperties>
</file>