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YandexDisk\Клуб добряков\Отчеты\Отчетны на сайт\2022\"/>
    </mc:Choice>
  </mc:AlternateContent>
  <xr:revisionPtr revIDLastSave="0" documentId="13_ncr:1_{6C57F97A-E3F5-4897-9DED-1A95BAD718F7}" xr6:coauthVersionLast="47" xr6:coauthVersionMax="47" xr10:uidLastSave="{00000000-0000-0000-0000-000000000000}"/>
  <bookViews>
    <workbookView xWindow="-120" yWindow="-120" windowWidth="29040" windowHeight="15720" activeTab="6" xr2:uid="{00000000-000D-0000-FFFF-FFFF00000000}"/>
  </bookViews>
  <sheets>
    <sheet name="Адресная помощь" sheetId="1" r:id="rId1"/>
    <sheet name="Лист2" sheetId="2" state="hidden" r:id="rId2"/>
    <sheet name="Лист3" sheetId="3" state="hidden" r:id="rId3"/>
    <sheet name="Системная помощь" sheetId="4" r:id="rId4"/>
    <sheet name="Коробка храбрости" sheetId="5" r:id="rId5"/>
    <sheet name="Помощь семьям " sheetId="6" r:id="rId6"/>
    <sheet name="Уроки доброты" sheetId="7" r:id="rId7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B66" i="1"/>
  <c r="B61" i="1"/>
  <c r="B11" i="6"/>
  <c r="B8" i="4"/>
  <c r="B5" i="5"/>
  <c r="B5" i="4"/>
  <c r="B4" i="7" l="1"/>
  <c r="B69" i="1" l="1"/>
</calcChain>
</file>

<file path=xl/sharedStrings.xml><?xml version="1.0" encoding="utf-8"?>
<sst xmlns="http://schemas.openxmlformats.org/spreadsheetml/2006/main" count="171" uniqueCount="115">
  <si>
    <t>Дата платежа</t>
  </si>
  <si>
    <t>Сумма, руб.</t>
  </si>
  <si>
    <t>Назначение платежа</t>
  </si>
  <si>
    <t>Оплата медицинских услуг</t>
  </si>
  <si>
    <t>Благополучатель</t>
  </si>
  <si>
    <t>Итого:</t>
  </si>
  <si>
    <t>Всего по программе</t>
  </si>
  <si>
    <t>Программные расходы</t>
  </si>
  <si>
    <t>Оплата медицинского оборудования и ТСР</t>
  </si>
  <si>
    <t>.</t>
  </si>
  <si>
    <t>Оплата курса реабилитации в РЦ «Три сестры»</t>
  </si>
  <si>
    <t>Проект "Няни особого назначения"</t>
  </si>
  <si>
    <t>Расходы на проект</t>
  </si>
  <si>
    <t>Оплата  мед.препаратов и мед. расходных материалов</t>
  </si>
  <si>
    <t>Проект "Психологическая помощь семьям"</t>
  </si>
  <si>
    <t>Проект "Юридическая помощь семьям"</t>
  </si>
  <si>
    <t>Оплата генетического анализа</t>
  </si>
  <si>
    <t>Оплата мед. оборудования, инструментов и расходных материалов</t>
  </si>
  <si>
    <t>Оплата ТСР</t>
  </si>
  <si>
    <t>Гетманенко Иван</t>
  </si>
  <si>
    <t>Чикова Милана</t>
  </si>
  <si>
    <t xml:space="preserve"> Программа «Адресная помощь» –  декабрь 2022</t>
  </si>
  <si>
    <t xml:space="preserve"> Программа «Системная помощь» – декабрь 2022</t>
  </si>
  <si>
    <t xml:space="preserve"> Программа «Коробка храбрости» – декабрь 2022</t>
  </si>
  <si>
    <t xml:space="preserve"> Программа «Помощь семьям с тяжелобольными детьми» –  декабрь 2022</t>
  </si>
  <si>
    <t xml:space="preserve"> Программа «Уроки доброты» –  декабрь 2022</t>
  </si>
  <si>
    <t>Оплата  за аппарат для плазмафереза</t>
  </si>
  <si>
    <t>ФГКУ "ЦФиМТ Минобороны России"</t>
  </si>
  <si>
    <t>Оплата реабилитации в  РЦ «Адели - Пенза», г. Пенза</t>
  </si>
  <si>
    <t>Кузьмины Егор, Анатолий и Владимир</t>
  </si>
  <si>
    <t>Оплата  операционного лечения в «НИКИ педиатрии им. академика Ю. Е. Вельтищева», Москва</t>
  </si>
  <si>
    <t>Вечканова Юлия</t>
  </si>
  <si>
    <t>Оплата курса реабилитации в в РЦ «Преодоление", г. Москва</t>
  </si>
  <si>
    <t>Ледян Иван</t>
  </si>
  <si>
    <t>Оплата ортопедической операции в клинике «Константа», г. Ярославль</t>
  </si>
  <si>
    <t>Курсаналиев Нуртилек</t>
  </si>
  <si>
    <t>Оплата курса реабилитации в ДЦА «Родник» г. Санкт-Петербург</t>
  </si>
  <si>
    <t>Елхин Никита</t>
  </si>
  <si>
    <t xml:space="preserve">Соколова Елена </t>
  </si>
  <si>
    <t>Оплата ТСР (санки)</t>
  </si>
  <si>
    <t>Жидких Константин</t>
  </si>
  <si>
    <t>Лакова Мария</t>
  </si>
  <si>
    <t>Оплата курса реабилитации в ООО «Ангелбеби», г. Краснодар</t>
  </si>
  <si>
    <t>Сиянко Александр</t>
  </si>
  <si>
    <t>Смаилов Дархан</t>
  </si>
  <si>
    <t>Оплата реабилитации в  ФОЦ «Ты здоров», г. Пенза</t>
  </si>
  <si>
    <t xml:space="preserve">Алферова Агнесса-Виктория </t>
  </si>
  <si>
    <t xml:space="preserve">Галеев Амир </t>
  </si>
  <si>
    <t>Оплата ТСР (ходунки)</t>
  </si>
  <si>
    <t>Павперов Эмиль</t>
  </si>
  <si>
    <t>Оплата ТСР (вертикализатор)</t>
  </si>
  <si>
    <t>Сабитова Милана</t>
  </si>
  <si>
    <t xml:space="preserve"> Оплата курса реабилитации в «ДЦП центр» </t>
  </si>
  <si>
    <t>Оплата курса реабилитации в МЦ «Сакура»</t>
  </si>
  <si>
    <t>Клочихина Виктория</t>
  </si>
  <si>
    <t>Оплата курса реабилитации в ФОЦ «Счастье Мое»</t>
  </si>
  <si>
    <t>Калашникова Карина</t>
  </si>
  <si>
    <t>Поддубный Владислав</t>
  </si>
  <si>
    <t>Исмагилова Амина</t>
  </si>
  <si>
    <t>Оплата курса реабилитации в МЦ «Первый шаг», г. Казань</t>
  </si>
  <si>
    <t>Кузнецов Никита</t>
  </si>
  <si>
    <t>Оплата курса реабилитации в АНО "ЦЕНТР"МАКСИМКО"</t>
  </si>
  <si>
    <t xml:space="preserve">Белов Матвей </t>
  </si>
  <si>
    <t>Оплата курса реабилитации в ДЦА «Родник» г. Москва</t>
  </si>
  <si>
    <t xml:space="preserve">Сасин Борис </t>
  </si>
  <si>
    <t>Оплата обследования в НПЦ специализированной медицинской помощи детям имени В.Ф. Войно-Ясенецкого, г. Москва</t>
  </si>
  <si>
    <t>Соломатин Руслан</t>
  </si>
  <si>
    <t xml:space="preserve">Капленко Кирилл </t>
  </si>
  <si>
    <t>Лякишев Илья</t>
  </si>
  <si>
    <t>Оплата медикаментов</t>
  </si>
  <si>
    <t xml:space="preserve">Ганжин Петр </t>
  </si>
  <si>
    <t>22.122022</t>
  </si>
  <si>
    <t>Оплата операции на клапан легочной артерии в клинике Fondazione Toscana Gabriele Monasterio, Италия</t>
  </si>
  <si>
    <t xml:space="preserve">Кучина Диана </t>
  </si>
  <si>
    <t>Оплата операции в «НИКИ педиатрии им. академика Ю. Е. Вельтищева», г. Москва</t>
  </si>
  <si>
    <t>Журавлева Ульяна</t>
  </si>
  <si>
    <t>Оплата операциив  ST. JOHN THE MERCIFUL PRIVAT CLINIC, Грузия</t>
  </si>
  <si>
    <t>Мешков Мирон</t>
  </si>
  <si>
    <t>Оплата расходных материалов для ухода за трахеостомой</t>
  </si>
  <si>
    <t>Левченко Максим</t>
  </si>
  <si>
    <t>Филатова Елизавета</t>
  </si>
  <si>
    <t>Петров Дмитрий</t>
  </si>
  <si>
    <t>Оплата операции в ИНСТИТУТЕ ВРОЖДЁННЫХ ЗАБОЛЕВАНИЙ ЧЕЛЮСТНОЛИЦЕВОЙ ОБЛАСТИ</t>
  </si>
  <si>
    <t>Гудкова Екатерина</t>
  </si>
  <si>
    <t>Оплата ортопедической операции в St. John the Merciful Privat Clinic, Грузия</t>
  </si>
  <si>
    <t>Кузьмина Яна</t>
  </si>
  <si>
    <t>НПЦ
Оплата лечения в НПЦ СПЕЦ.МЕД.ПОМОЩИ ДЕТЯМ ДЗМ</t>
  </si>
  <si>
    <t>Бонташ Мария</t>
  </si>
  <si>
    <t>Нахамкина Евгения</t>
  </si>
  <si>
    <t>Осинцева Анна</t>
  </si>
  <si>
    <t>Трубихов Дима</t>
  </si>
  <si>
    <t>Оплата лечения в госпитале «Quiron», Барселона, Испания</t>
  </si>
  <si>
    <t>Степанова Ирина</t>
  </si>
  <si>
    <t xml:space="preserve">Солоид Андрей </t>
  </si>
  <si>
    <t>Оплата слуховых аппаратов</t>
  </si>
  <si>
    <t>Новиков Николай</t>
  </si>
  <si>
    <t>Оплата операции в ФГБНУ «РНЦХ им. акад. Б. В. Петровского», г. Москва</t>
  </si>
  <si>
    <t xml:space="preserve">Имомова Фариза </t>
  </si>
  <si>
    <t xml:space="preserve">Романова Мария </t>
  </si>
  <si>
    <t>Рябенко Маша</t>
  </si>
  <si>
    <t xml:space="preserve">Оплата операции в НМИЦО ФМБА РОССИИ </t>
  </si>
  <si>
    <t>Шодиев Маннонкул</t>
  </si>
  <si>
    <t>Нейжмак Ольга</t>
  </si>
  <si>
    <t>Оплата лечения в НМИЦ ДГОИ им. Дмитрия Рогачева, г. Москва</t>
  </si>
  <si>
    <t>Сафаров Алиакбар</t>
  </si>
  <si>
    <t>Харин Дмитрий</t>
  </si>
  <si>
    <t>Семенов Антон</t>
  </si>
  <si>
    <t>Денисов Илья</t>
  </si>
  <si>
    <t>Слепченко Роман</t>
  </si>
  <si>
    <t>Оплата доставки ТСР</t>
  </si>
  <si>
    <t>Жанова Анна</t>
  </si>
  <si>
    <t>Карим Батырхан</t>
  </si>
  <si>
    <t>Оплата операции на черепе с установлением титановых пластин, г. Алма-Ата</t>
  </si>
  <si>
    <t>Литовченко Семён</t>
  </si>
  <si>
    <t>Политавкин Ефим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</si>
</sst>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rgb="FF00B0F0"/>
      <name val="Cambria"/>
      <family val="1"/>
      <charset val="204"/>
      <scheme val="major"/>
    </font>
    <font>
      <b/>
      <sz val="16"/>
      <color rgb="FF00B0F0"/>
      <name val="Cambria"/>
      <family val="1"/>
      <charset val="204"/>
      <scheme val="major"/>
    </font>
    <font>
      <sz val="16"/>
      <color theme="1"/>
      <name val="Calibri"/>
      <family val="2"/>
      <charset val="204"/>
      <scheme val="minor"/>
    </font>
    <font>
      <b/>
      <sz val="11"/>
      <color rgb="FF0070C0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i/>
      <sz val="11"/>
      <color theme="1"/>
      <name val="Cambria"/>
      <family val="1"/>
      <charset val="204"/>
      <scheme val="major"/>
    </font>
    <font>
      <b/>
      <i/>
      <sz val="11"/>
      <name val="Cambria"/>
      <family val="1"/>
      <charset val="204"/>
      <scheme val="major"/>
    </font>
    <font>
      <sz val="12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14" fontId="9" fillId="3" borderId="1" xfId="0" applyNumberFormat="1" applyFont="1" applyFill="1" applyBorder="1" applyAlignment="1">
      <alignment horizontal="center" vertical="top" wrapText="1"/>
    </xf>
    <xf numFmtId="4" fontId="10" fillId="0" borderId="1" xfId="0" applyNumberFormat="1" applyFont="1" applyBorder="1" applyAlignment="1">
      <alignment horizontal="right" vertical="top" wrapText="1"/>
    </xf>
    <xf numFmtId="0" fontId="8" fillId="0" borderId="1" xfId="0" applyFont="1" applyBorder="1"/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/>
    <xf numFmtId="4" fontId="0" fillId="0" borderId="4" xfId="0" applyNumberFormat="1" applyBorder="1" applyAlignment="1">
      <alignment horizontal="right" vertical="top"/>
    </xf>
    <xf numFmtId="14" fontId="9" fillId="4" borderId="1" xfId="0" applyNumberFormat="1" applyFont="1" applyFill="1" applyBorder="1" applyAlignment="1">
      <alignment horizontal="center" wrapText="1"/>
    </xf>
    <xf numFmtId="4" fontId="9" fillId="4" borderId="1" xfId="0" applyNumberFormat="1" applyFont="1" applyFill="1" applyBorder="1" applyAlignment="1">
      <alignment wrapText="1"/>
    </xf>
    <xf numFmtId="0" fontId="6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8" fillId="4" borderId="1" xfId="0" applyFont="1" applyFill="1" applyBorder="1"/>
    <xf numFmtId="4" fontId="10" fillId="4" borderId="1" xfId="0" applyNumberFormat="1" applyFont="1" applyFill="1" applyBorder="1" applyAlignment="1">
      <alignment horizontal="right" vertical="top" wrapText="1"/>
    </xf>
    <xf numFmtId="0" fontId="0" fillId="4" borderId="1" xfId="0" applyFill="1" applyBorder="1"/>
    <xf numFmtId="14" fontId="9" fillId="4" borderId="1" xfId="0" applyNumberFormat="1" applyFont="1" applyFill="1" applyBorder="1" applyAlignment="1">
      <alignment horizontal="center" vertical="top" wrapText="1"/>
    </xf>
    <xf numFmtId="4" fontId="7" fillId="4" borderId="4" xfId="0" applyNumberFormat="1" applyFont="1" applyFill="1" applyBorder="1" applyAlignment="1">
      <alignment horizontal="right" vertical="top" wrapText="1"/>
    </xf>
    <xf numFmtId="4" fontId="7" fillId="4" borderId="4" xfId="0" applyNumberFormat="1" applyFont="1" applyFill="1" applyBorder="1" applyAlignment="1">
      <alignment horizontal="left" vertical="top" wrapText="1"/>
    </xf>
    <xf numFmtId="4" fontId="7" fillId="4" borderId="1" xfId="0" applyNumberFormat="1" applyFont="1" applyFill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horizontal="left" vertical="center" wrapText="1"/>
    </xf>
    <xf numFmtId="4" fontId="14" fillId="0" borderId="1" xfId="0" applyNumberFormat="1" applyFont="1" applyBorder="1" applyAlignment="1">
      <alignment horizontal="right" vertical="center"/>
    </xf>
    <xf numFmtId="4" fontId="12" fillId="0" borderId="0" xfId="0" applyNumberFormat="1" applyFont="1" applyAlignment="1">
      <alignment horizontal="right" vertical="center" wrapText="1"/>
    </xf>
    <xf numFmtId="4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6" fillId="4" borderId="1" xfId="0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14" fontId="2" fillId="0" borderId="1" xfId="0" applyNumberFormat="1" applyFont="1" applyFill="1" applyBorder="1" applyAlignment="1">
      <alignment horizontal="left" vertical="center" wrapText="1"/>
    </xf>
    <xf numFmtId="14" fontId="2" fillId="0" borderId="7" xfId="0" applyNumberFormat="1" applyFont="1" applyFill="1" applyBorder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4" fontId="11" fillId="0" borderId="1" xfId="0" applyNumberFormat="1" applyFont="1" applyFill="1" applyBorder="1"/>
    <xf numFmtId="4" fontId="12" fillId="0" borderId="1" xfId="0" applyNumberFormat="1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right" vertical="center"/>
    </xf>
    <xf numFmtId="4" fontId="11" fillId="0" borderId="6" xfId="0" applyNumberFormat="1" applyFont="1" applyFill="1" applyBorder="1" applyAlignment="1">
      <alignment horizontal="right" vertical="center"/>
    </xf>
    <xf numFmtId="14" fontId="2" fillId="0" borderId="6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/>
    <xf numFmtId="4" fontId="12" fillId="0" borderId="1" xfId="0" applyNumberFormat="1" applyFont="1" applyFill="1" applyBorder="1" applyAlignment="1">
      <alignment horizontal="right" vertical="top" wrapText="1"/>
    </xf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1171574</xdr:colOff>
      <xdr:row>0</xdr:row>
      <xdr:rowOff>1257301</xdr:rowOff>
    </xdr:to>
    <xdr:pic>
      <xdr:nvPicPr>
        <xdr:cNvPr id="3" name="Рисунок 2" descr="логотип клуб дорбряков синии для отчета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050"/>
          <a:ext cx="2514599" cy="12573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1</xdr:col>
      <xdr:colOff>1123949</xdr:colOff>
      <xdr:row>0</xdr:row>
      <xdr:rowOff>1257301</xdr:rowOff>
    </xdr:to>
    <xdr:pic>
      <xdr:nvPicPr>
        <xdr:cNvPr id="2" name="Рисунок 1" descr="логотип клуб дорбряков синии для отчета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0"/>
          <a:ext cx="2514599" cy="12573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1675429</xdr:colOff>
      <xdr:row>0</xdr:row>
      <xdr:rowOff>1314450</xdr:rowOff>
    </xdr:to>
    <xdr:pic>
      <xdr:nvPicPr>
        <xdr:cNvPr id="2" name="Рисунок 1" descr="логотип клуб дорбряков синии для отчета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3008929" cy="12668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0</xdr:rowOff>
    </xdr:from>
    <xdr:to>
      <xdr:col>1</xdr:col>
      <xdr:colOff>1095374</xdr:colOff>
      <xdr:row>0</xdr:row>
      <xdr:rowOff>1104900</xdr:rowOff>
    </xdr:to>
    <xdr:pic>
      <xdr:nvPicPr>
        <xdr:cNvPr id="2" name="Рисунок 1" descr="логотип клуб дорбряков синии для отчета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4" y="0"/>
          <a:ext cx="2390775" cy="11049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1019175</xdr:colOff>
      <xdr:row>0</xdr:row>
      <xdr:rowOff>1104900</xdr:rowOff>
    </xdr:to>
    <xdr:pic>
      <xdr:nvPicPr>
        <xdr:cNvPr id="2" name="Рисунок 1" descr="логотип клуб дорбряков синии для отчета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90775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3"/>
  <sheetViews>
    <sheetView topLeftCell="A58" workbookViewId="0">
      <selection activeCell="H43" sqref="H43"/>
    </sheetView>
  </sheetViews>
  <sheetFormatPr defaultRowHeight="15" x14ac:dyDescent="0.25"/>
  <cols>
    <col min="1" max="1" width="20.140625" customWidth="1"/>
    <col min="2" max="2" width="22.5703125" customWidth="1"/>
    <col min="3" max="3" width="49.85546875" customWidth="1"/>
    <col min="4" max="4" width="34" customWidth="1"/>
    <col min="5" max="5" width="18.28515625" customWidth="1"/>
    <col min="6" max="6" width="20" customWidth="1"/>
    <col min="8" max="8" width="16.5703125" customWidth="1"/>
    <col min="9" max="9" width="12.42578125" bestFit="1" customWidth="1"/>
  </cols>
  <sheetData>
    <row r="1" spans="1:4" ht="104.25" customHeight="1" x14ac:dyDescent="0.35">
      <c r="A1" s="40"/>
      <c r="B1" s="40"/>
      <c r="C1" s="41" t="s">
        <v>21</v>
      </c>
      <c r="D1" s="42"/>
    </row>
    <row r="2" spans="1:4" ht="15.75" x14ac:dyDescent="0.25">
      <c r="A2" s="43" t="s">
        <v>0</v>
      </c>
      <c r="B2" s="43" t="s">
        <v>1</v>
      </c>
      <c r="C2" s="43" t="s">
        <v>2</v>
      </c>
      <c r="D2" s="43" t="s">
        <v>4</v>
      </c>
    </row>
    <row r="3" spans="1:4" x14ac:dyDescent="0.25">
      <c r="A3" s="44" t="s">
        <v>3</v>
      </c>
      <c r="B3" s="44"/>
      <c r="C3" s="44"/>
      <c r="D3" s="44"/>
    </row>
    <row r="4" spans="1:4" ht="28.5" x14ac:dyDescent="0.25">
      <c r="A4" s="36">
        <v>44896</v>
      </c>
      <c r="B4" s="37">
        <v>200000</v>
      </c>
      <c r="C4" s="38" t="s">
        <v>112</v>
      </c>
      <c r="D4" s="38" t="s">
        <v>111</v>
      </c>
    </row>
    <row r="5" spans="1:4" ht="41.25" customHeight="1" x14ac:dyDescent="0.25">
      <c r="A5" s="36">
        <v>44897</v>
      </c>
      <c r="B5" s="37">
        <v>495000</v>
      </c>
      <c r="C5" s="38" t="s">
        <v>36</v>
      </c>
      <c r="D5" s="38" t="s">
        <v>37</v>
      </c>
    </row>
    <row r="6" spans="1:4" ht="44.25" customHeight="1" x14ac:dyDescent="0.25">
      <c r="A6" s="36">
        <v>44901</v>
      </c>
      <c r="B6" s="37">
        <v>387608.45</v>
      </c>
      <c r="C6" s="38" t="s">
        <v>30</v>
      </c>
      <c r="D6" s="38" t="s">
        <v>31</v>
      </c>
    </row>
    <row r="7" spans="1:4" ht="38.25" customHeight="1" x14ac:dyDescent="0.25">
      <c r="A7" s="36">
        <v>44902</v>
      </c>
      <c r="B7" s="37">
        <v>299000</v>
      </c>
      <c r="C7" s="38" t="s">
        <v>42</v>
      </c>
      <c r="D7" s="38" t="s">
        <v>43</v>
      </c>
    </row>
    <row r="8" spans="1:4" ht="36" customHeight="1" x14ac:dyDescent="0.25">
      <c r="A8" s="36">
        <v>44902</v>
      </c>
      <c r="B8" s="37">
        <v>198500</v>
      </c>
      <c r="C8" s="38" t="s">
        <v>28</v>
      </c>
      <c r="D8" s="38" t="s">
        <v>44</v>
      </c>
    </row>
    <row r="9" spans="1:4" ht="36" customHeight="1" x14ac:dyDescent="0.25">
      <c r="A9" s="36">
        <v>44902</v>
      </c>
      <c r="B9" s="37">
        <v>287000</v>
      </c>
      <c r="C9" s="38" t="s">
        <v>45</v>
      </c>
      <c r="D9" s="38" t="s">
        <v>46</v>
      </c>
    </row>
    <row r="10" spans="1:4" ht="36" customHeight="1" x14ac:dyDescent="0.25">
      <c r="A10" s="36">
        <v>44902</v>
      </c>
      <c r="B10" s="37">
        <v>106000</v>
      </c>
      <c r="C10" s="38" t="s">
        <v>28</v>
      </c>
      <c r="D10" s="38" t="s">
        <v>47</v>
      </c>
    </row>
    <row r="11" spans="1:4" ht="36" customHeight="1" x14ac:dyDescent="0.25">
      <c r="A11" s="36">
        <v>44902</v>
      </c>
      <c r="B11" s="37">
        <v>1200000</v>
      </c>
      <c r="C11" s="38" t="s">
        <v>52</v>
      </c>
      <c r="D11" s="38" t="s">
        <v>51</v>
      </c>
    </row>
    <row r="12" spans="1:4" ht="36" customHeight="1" x14ac:dyDescent="0.25">
      <c r="A12" s="36">
        <v>44902</v>
      </c>
      <c r="B12" s="37">
        <v>181550</v>
      </c>
      <c r="C12" s="38" t="s">
        <v>53</v>
      </c>
      <c r="D12" s="38" t="s">
        <v>54</v>
      </c>
    </row>
    <row r="13" spans="1:4" ht="36" customHeight="1" x14ac:dyDescent="0.25">
      <c r="A13" s="36">
        <v>44902</v>
      </c>
      <c r="B13" s="37">
        <v>300000</v>
      </c>
      <c r="C13" s="38" t="s">
        <v>55</v>
      </c>
      <c r="D13" s="38" t="s">
        <v>56</v>
      </c>
    </row>
    <row r="14" spans="1:4" ht="36" customHeight="1" x14ac:dyDescent="0.25">
      <c r="A14" s="36">
        <v>44903</v>
      </c>
      <c r="B14" s="37">
        <v>600000</v>
      </c>
      <c r="C14" s="38" t="s">
        <v>28</v>
      </c>
      <c r="D14" s="38" t="s">
        <v>29</v>
      </c>
    </row>
    <row r="15" spans="1:4" ht="36" customHeight="1" x14ac:dyDescent="0.25">
      <c r="A15" s="36">
        <v>44903</v>
      </c>
      <c r="B15" s="37">
        <v>495180</v>
      </c>
      <c r="C15" s="38" t="s">
        <v>10</v>
      </c>
      <c r="D15" s="38" t="s">
        <v>38</v>
      </c>
    </row>
    <row r="16" spans="1:4" ht="36" customHeight="1" x14ac:dyDescent="0.25">
      <c r="A16" s="36">
        <v>44903</v>
      </c>
      <c r="B16" s="37">
        <v>243350</v>
      </c>
      <c r="C16" s="38" t="s">
        <v>53</v>
      </c>
      <c r="D16" s="38" t="s">
        <v>58</v>
      </c>
    </row>
    <row r="17" spans="1:4" ht="40.5" customHeight="1" x14ac:dyDescent="0.25">
      <c r="A17" s="36">
        <v>44903</v>
      </c>
      <c r="B17" s="37">
        <v>202200</v>
      </c>
      <c r="C17" s="38" t="s">
        <v>59</v>
      </c>
      <c r="D17" s="38" t="s">
        <v>60</v>
      </c>
    </row>
    <row r="18" spans="1:4" ht="40.5" customHeight="1" x14ac:dyDescent="0.25">
      <c r="A18" s="36">
        <v>44903</v>
      </c>
      <c r="B18" s="37">
        <v>220000</v>
      </c>
      <c r="C18" s="38" t="s">
        <v>61</v>
      </c>
      <c r="D18" s="38" t="s">
        <v>20</v>
      </c>
    </row>
    <row r="19" spans="1:4" ht="40.5" customHeight="1" x14ac:dyDescent="0.25">
      <c r="A19" s="36">
        <v>44903</v>
      </c>
      <c r="B19" s="37">
        <v>298900</v>
      </c>
      <c r="C19" s="38" t="s">
        <v>63</v>
      </c>
      <c r="D19" s="38" t="s">
        <v>64</v>
      </c>
    </row>
    <row r="20" spans="1:4" ht="45" customHeight="1" x14ac:dyDescent="0.25">
      <c r="A20" s="36">
        <v>44903</v>
      </c>
      <c r="B20" s="37">
        <v>22150</v>
      </c>
      <c r="C20" s="38" t="s">
        <v>65</v>
      </c>
      <c r="D20" s="38" t="s">
        <v>66</v>
      </c>
    </row>
    <row r="21" spans="1:4" ht="45" customHeight="1" x14ac:dyDescent="0.25">
      <c r="A21" s="36">
        <v>44903</v>
      </c>
      <c r="B21" s="37">
        <v>80000</v>
      </c>
      <c r="C21" s="38" t="s">
        <v>16</v>
      </c>
      <c r="D21" s="38" t="s">
        <v>67</v>
      </c>
    </row>
    <row r="22" spans="1:4" ht="36" customHeight="1" x14ac:dyDescent="0.25">
      <c r="A22" s="36">
        <v>44910</v>
      </c>
      <c r="B22" s="37">
        <v>1120450</v>
      </c>
      <c r="C22" s="38" t="s">
        <v>34</v>
      </c>
      <c r="D22" s="38" t="s">
        <v>35</v>
      </c>
    </row>
    <row r="23" spans="1:4" ht="36" customHeight="1" x14ac:dyDescent="0.25">
      <c r="A23" s="36">
        <v>44910</v>
      </c>
      <c r="B23" s="37">
        <v>96200</v>
      </c>
      <c r="C23" s="38" t="s">
        <v>16</v>
      </c>
      <c r="D23" s="38" t="s">
        <v>57</v>
      </c>
    </row>
    <row r="24" spans="1:4" ht="36" customHeight="1" x14ac:dyDescent="0.25">
      <c r="A24" s="36">
        <v>44910</v>
      </c>
      <c r="B24" s="37">
        <v>372092.76</v>
      </c>
      <c r="C24" s="38" t="s">
        <v>74</v>
      </c>
      <c r="D24" s="38" t="s">
        <v>75</v>
      </c>
    </row>
    <row r="25" spans="1:4" ht="34.5" customHeight="1" x14ac:dyDescent="0.25">
      <c r="A25" s="36">
        <v>44914</v>
      </c>
      <c r="B25" s="37">
        <v>463680</v>
      </c>
      <c r="C25" s="38" t="s">
        <v>10</v>
      </c>
      <c r="D25" s="38" t="s">
        <v>80</v>
      </c>
    </row>
    <row r="26" spans="1:4" ht="32.25" customHeight="1" x14ac:dyDescent="0.25">
      <c r="A26" s="36">
        <v>44914</v>
      </c>
      <c r="B26" s="37">
        <v>463680</v>
      </c>
      <c r="C26" s="38" t="s">
        <v>10</v>
      </c>
      <c r="D26" s="38" t="s">
        <v>77</v>
      </c>
    </row>
    <row r="27" spans="1:4" ht="42" customHeight="1" x14ac:dyDescent="0.25">
      <c r="A27" s="36">
        <v>44914</v>
      </c>
      <c r="B27" s="37">
        <v>44512</v>
      </c>
      <c r="C27" s="38" t="s">
        <v>76</v>
      </c>
      <c r="D27" s="38" t="s">
        <v>20</v>
      </c>
    </row>
    <row r="28" spans="1:4" ht="63.75" customHeight="1" x14ac:dyDescent="0.25">
      <c r="A28" s="36">
        <v>44915</v>
      </c>
      <c r="B28" s="37">
        <v>783000</v>
      </c>
      <c r="C28" s="38" t="s">
        <v>32</v>
      </c>
      <c r="D28" s="38" t="s">
        <v>41</v>
      </c>
    </row>
    <row r="29" spans="1:4" ht="40.5" customHeight="1" x14ac:dyDescent="0.25">
      <c r="A29" s="36">
        <v>44915</v>
      </c>
      <c r="B29" s="37">
        <v>120100</v>
      </c>
      <c r="C29" s="38" t="s">
        <v>82</v>
      </c>
      <c r="D29" s="38" t="s">
        <v>83</v>
      </c>
    </row>
    <row r="30" spans="1:4" ht="40.5" customHeight="1" x14ac:dyDescent="0.25">
      <c r="A30" s="36">
        <v>44915</v>
      </c>
      <c r="B30" s="37">
        <v>255207.82</v>
      </c>
      <c r="C30" s="38" t="s">
        <v>86</v>
      </c>
      <c r="D30" s="38" t="s">
        <v>87</v>
      </c>
    </row>
    <row r="31" spans="1:4" ht="28.5" customHeight="1" x14ac:dyDescent="0.25">
      <c r="A31" s="36">
        <v>44915</v>
      </c>
      <c r="B31" s="37">
        <v>463680</v>
      </c>
      <c r="C31" s="38" t="s">
        <v>10</v>
      </c>
      <c r="D31" s="38" t="s">
        <v>88</v>
      </c>
    </row>
    <row r="32" spans="1:4" ht="28.5" customHeight="1" x14ac:dyDescent="0.25">
      <c r="A32" s="36">
        <v>44915</v>
      </c>
      <c r="B32" s="37">
        <v>463680</v>
      </c>
      <c r="C32" s="38" t="s">
        <v>10</v>
      </c>
      <c r="D32" s="38" t="s">
        <v>89</v>
      </c>
    </row>
    <row r="33" spans="1:6" ht="32.25" customHeight="1" x14ac:dyDescent="0.25">
      <c r="A33" s="36">
        <v>44916</v>
      </c>
      <c r="B33" s="37">
        <v>783000</v>
      </c>
      <c r="C33" s="38" t="s">
        <v>32</v>
      </c>
      <c r="D33" s="38" t="s">
        <v>33</v>
      </c>
    </row>
    <row r="34" spans="1:6" ht="28.5" customHeight="1" x14ac:dyDescent="0.25">
      <c r="A34" s="36">
        <v>44916</v>
      </c>
      <c r="B34" s="37">
        <v>646800</v>
      </c>
      <c r="C34" s="38" t="s">
        <v>10</v>
      </c>
      <c r="D34" s="38" t="s">
        <v>19</v>
      </c>
    </row>
    <row r="35" spans="1:6" ht="45.75" customHeight="1" x14ac:dyDescent="0.25">
      <c r="A35" s="36">
        <v>44916</v>
      </c>
      <c r="B35" s="37">
        <v>222707.9</v>
      </c>
      <c r="C35" s="38" t="s">
        <v>96</v>
      </c>
      <c r="D35" s="38" t="s">
        <v>97</v>
      </c>
    </row>
    <row r="36" spans="1:6" ht="45.75" customHeight="1" x14ac:dyDescent="0.25">
      <c r="A36" s="36">
        <v>44916</v>
      </c>
      <c r="B36" s="37">
        <v>298200</v>
      </c>
      <c r="C36" s="38" t="s">
        <v>63</v>
      </c>
      <c r="D36" s="38" t="s">
        <v>98</v>
      </c>
    </row>
    <row r="37" spans="1:6" ht="31.5" customHeight="1" x14ac:dyDescent="0.25">
      <c r="A37" s="36">
        <v>44916</v>
      </c>
      <c r="B37" s="37">
        <v>80000</v>
      </c>
      <c r="C37" s="38" t="s">
        <v>16</v>
      </c>
      <c r="D37" s="38" t="s">
        <v>99</v>
      </c>
    </row>
    <row r="38" spans="1:6" ht="45.75" customHeight="1" x14ac:dyDescent="0.25">
      <c r="A38" s="36" t="s">
        <v>71</v>
      </c>
      <c r="B38" s="37">
        <v>1521292</v>
      </c>
      <c r="C38" s="38" t="s">
        <v>72</v>
      </c>
      <c r="D38" s="38" t="s">
        <v>73</v>
      </c>
    </row>
    <row r="39" spans="1:6" ht="45.75" customHeight="1" x14ac:dyDescent="0.25">
      <c r="A39" s="36">
        <v>44918</v>
      </c>
      <c r="B39" s="37">
        <v>560046.9</v>
      </c>
      <c r="C39" s="38" t="s">
        <v>91</v>
      </c>
      <c r="D39" s="38" t="s">
        <v>92</v>
      </c>
    </row>
    <row r="40" spans="1:6" ht="33" customHeight="1" x14ac:dyDescent="0.25">
      <c r="A40" s="36">
        <v>44918</v>
      </c>
      <c r="B40" s="37">
        <v>112900</v>
      </c>
      <c r="C40" s="38" t="s">
        <v>100</v>
      </c>
      <c r="D40" s="38" t="s">
        <v>101</v>
      </c>
    </row>
    <row r="41" spans="1:6" ht="43.5" customHeight="1" x14ac:dyDescent="0.25">
      <c r="A41" s="36">
        <v>44918</v>
      </c>
      <c r="B41" s="37">
        <v>600000</v>
      </c>
      <c r="C41" s="38" t="s">
        <v>103</v>
      </c>
      <c r="D41" s="38" t="s">
        <v>104</v>
      </c>
    </row>
    <row r="42" spans="1:6" ht="43.5" customHeight="1" x14ac:dyDescent="0.25">
      <c r="A42" s="36">
        <v>44921</v>
      </c>
      <c r="B42" s="37">
        <v>959559.98</v>
      </c>
      <c r="C42" s="38" t="s">
        <v>84</v>
      </c>
      <c r="D42" s="38" t="s">
        <v>85</v>
      </c>
    </row>
    <row r="43" spans="1:6" ht="43.5" customHeight="1" x14ac:dyDescent="0.25">
      <c r="A43" s="36">
        <v>44921</v>
      </c>
      <c r="B43" s="37">
        <v>330800</v>
      </c>
      <c r="C43" s="38" t="s">
        <v>82</v>
      </c>
      <c r="D43" s="38" t="s">
        <v>106</v>
      </c>
    </row>
    <row r="44" spans="1:6" ht="43.5" customHeight="1" x14ac:dyDescent="0.25">
      <c r="A44" s="36">
        <v>44921</v>
      </c>
      <c r="B44" s="37">
        <v>185800</v>
      </c>
      <c r="C44" s="38" t="s">
        <v>82</v>
      </c>
      <c r="D44" s="38" t="s">
        <v>107</v>
      </c>
    </row>
    <row r="45" spans="1:6" ht="39" customHeight="1" x14ac:dyDescent="0.25">
      <c r="A45" s="36">
        <v>44921</v>
      </c>
      <c r="B45" s="37">
        <v>185800</v>
      </c>
      <c r="C45" s="38" t="s">
        <v>82</v>
      </c>
      <c r="D45" s="38" t="s">
        <v>108</v>
      </c>
    </row>
    <row r="46" spans="1:6" ht="39" customHeight="1" x14ac:dyDescent="0.25">
      <c r="A46" s="36">
        <v>44921</v>
      </c>
      <c r="B46" s="37">
        <v>626400</v>
      </c>
      <c r="C46" s="38" t="s">
        <v>10</v>
      </c>
      <c r="D46" s="38" t="s">
        <v>114</v>
      </c>
    </row>
    <row r="47" spans="1:6" ht="39" customHeight="1" x14ac:dyDescent="0.25">
      <c r="A47" s="36">
        <v>44922</v>
      </c>
      <c r="B47" s="37">
        <v>300000</v>
      </c>
      <c r="C47" s="38" t="s">
        <v>53</v>
      </c>
      <c r="D47" s="38" t="s">
        <v>113</v>
      </c>
    </row>
    <row r="48" spans="1:6" ht="42" customHeight="1" x14ac:dyDescent="0.25">
      <c r="A48" s="45" t="s">
        <v>5</v>
      </c>
      <c r="B48" s="46">
        <f>SUM(B4:B47)</f>
        <v>17876027.810000002</v>
      </c>
      <c r="C48" s="46"/>
      <c r="D48" s="46"/>
      <c r="E48" s="25"/>
      <c r="F48" s="25"/>
    </row>
    <row r="49" spans="1:7" ht="21" customHeight="1" x14ac:dyDescent="0.25">
      <c r="A49" s="47" t="s">
        <v>8</v>
      </c>
      <c r="B49" s="48"/>
      <c r="C49" s="48"/>
      <c r="D49" s="49"/>
    </row>
    <row r="50" spans="1:7" ht="42.75" customHeight="1" x14ac:dyDescent="0.25">
      <c r="A50" s="36">
        <v>44897</v>
      </c>
      <c r="B50" s="37">
        <v>30000</v>
      </c>
      <c r="C50" s="38" t="s">
        <v>39</v>
      </c>
      <c r="D50" s="39" t="s">
        <v>40</v>
      </c>
    </row>
    <row r="51" spans="1:7" ht="42.75" customHeight="1" x14ac:dyDescent="0.25">
      <c r="A51" s="36">
        <v>44902</v>
      </c>
      <c r="B51" s="37">
        <v>364403</v>
      </c>
      <c r="C51" s="38" t="s">
        <v>50</v>
      </c>
      <c r="D51" s="39" t="s">
        <v>51</v>
      </c>
    </row>
    <row r="52" spans="1:7" ht="36" customHeight="1" x14ac:dyDescent="0.25">
      <c r="A52" s="36">
        <v>44903</v>
      </c>
      <c r="B52" s="37">
        <v>96150</v>
      </c>
      <c r="C52" s="38" t="s">
        <v>48</v>
      </c>
      <c r="D52" s="39" t="s">
        <v>62</v>
      </c>
    </row>
    <row r="53" spans="1:7" ht="33.75" customHeight="1" x14ac:dyDescent="0.25">
      <c r="A53" s="36">
        <v>44904</v>
      </c>
      <c r="B53" s="37">
        <v>1613</v>
      </c>
      <c r="C53" s="38" t="s">
        <v>109</v>
      </c>
      <c r="D53" s="39" t="s">
        <v>110</v>
      </c>
    </row>
    <row r="54" spans="1:7" ht="42.75" customHeight="1" x14ac:dyDescent="0.25">
      <c r="A54" s="36">
        <v>44907</v>
      </c>
      <c r="B54" s="37">
        <v>216000</v>
      </c>
      <c r="C54" s="38" t="s">
        <v>50</v>
      </c>
      <c r="D54" s="39" t="s">
        <v>68</v>
      </c>
    </row>
    <row r="55" spans="1:7" ht="29.25" customHeight="1" x14ac:dyDescent="0.25">
      <c r="A55" s="36">
        <v>44910</v>
      </c>
      <c r="B55" s="37">
        <v>190000</v>
      </c>
      <c r="C55" s="38" t="s">
        <v>48</v>
      </c>
      <c r="D55" s="39" t="s">
        <v>49</v>
      </c>
    </row>
    <row r="56" spans="1:7" ht="29.25" customHeight="1" x14ac:dyDescent="0.25">
      <c r="A56" s="36">
        <v>44915</v>
      </c>
      <c r="B56" s="37">
        <v>80380</v>
      </c>
      <c r="C56" s="38" t="s">
        <v>18</v>
      </c>
      <c r="D56" s="39" t="s">
        <v>81</v>
      </c>
    </row>
    <row r="57" spans="1:7" ht="29.25" customHeight="1" x14ac:dyDescent="0.25">
      <c r="A57" s="36">
        <v>44915</v>
      </c>
      <c r="B57" s="37">
        <v>26990</v>
      </c>
      <c r="C57" s="38" t="s">
        <v>18</v>
      </c>
      <c r="D57" s="39" t="s">
        <v>90</v>
      </c>
    </row>
    <row r="58" spans="1:7" ht="29.25" customHeight="1" x14ac:dyDescent="0.25">
      <c r="A58" s="36">
        <v>44916</v>
      </c>
      <c r="B58" s="37">
        <v>423200</v>
      </c>
      <c r="C58" s="38" t="s">
        <v>94</v>
      </c>
      <c r="D58" s="39" t="s">
        <v>95</v>
      </c>
    </row>
    <row r="59" spans="1:7" ht="29.25" customHeight="1" x14ac:dyDescent="0.25">
      <c r="A59" s="36">
        <v>44918</v>
      </c>
      <c r="B59" s="37">
        <v>175000</v>
      </c>
      <c r="C59" s="38" t="s">
        <v>18</v>
      </c>
      <c r="D59" s="39" t="s">
        <v>102</v>
      </c>
    </row>
    <row r="60" spans="1:7" ht="29.25" customHeight="1" x14ac:dyDescent="0.25">
      <c r="A60" s="36">
        <v>44924</v>
      </c>
      <c r="B60" s="37">
        <v>160000</v>
      </c>
      <c r="C60" s="38" t="s">
        <v>18</v>
      </c>
      <c r="D60" s="39" t="s">
        <v>93</v>
      </c>
    </row>
    <row r="61" spans="1:7" ht="33.75" customHeight="1" x14ac:dyDescent="0.25">
      <c r="A61" s="45" t="s">
        <v>5</v>
      </c>
      <c r="B61" s="50">
        <f>SUM(B50:B60)</f>
        <v>1763736</v>
      </c>
      <c r="C61" s="50">
        <v>1763736</v>
      </c>
      <c r="D61" s="50"/>
      <c r="F61" s="26"/>
      <c r="G61" s="26"/>
    </row>
    <row r="62" spans="1:7" ht="33.75" customHeight="1" x14ac:dyDescent="0.25">
      <c r="A62" s="47" t="s">
        <v>13</v>
      </c>
      <c r="B62" s="48"/>
      <c r="C62" s="48"/>
      <c r="D62" s="49"/>
      <c r="G62" s="26"/>
    </row>
    <row r="63" spans="1:7" ht="33.75" customHeight="1" x14ac:dyDescent="0.25">
      <c r="A63" s="36">
        <v>44907</v>
      </c>
      <c r="B63" s="37">
        <v>32050</v>
      </c>
      <c r="C63" s="38" t="s">
        <v>69</v>
      </c>
      <c r="D63" s="38" t="s">
        <v>70</v>
      </c>
      <c r="G63" s="26"/>
    </row>
    <row r="64" spans="1:7" ht="33.75" customHeight="1" x14ac:dyDescent="0.25">
      <c r="A64" s="36">
        <v>44914</v>
      </c>
      <c r="B64" s="37">
        <v>65000</v>
      </c>
      <c r="C64" s="38" t="s">
        <v>78</v>
      </c>
      <c r="D64" s="38" t="s">
        <v>79</v>
      </c>
      <c r="G64" s="26"/>
    </row>
    <row r="65" spans="1:12" ht="33.75" customHeight="1" x14ac:dyDescent="0.25">
      <c r="A65" s="36">
        <v>44921</v>
      </c>
      <c r="B65" s="37">
        <v>1700000</v>
      </c>
      <c r="C65" s="38" t="s">
        <v>69</v>
      </c>
      <c r="D65" s="38" t="s">
        <v>105</v>
      </c>
      <c r="G65" s="26"/>
    </row>
    <row r="66" spans="1:12" ht="33.75" customHeight="1" x14ac:dyDescent="0.25">
      <c r="A66" s="45" t="s">
        <v>5</v>
      </c>
      <c r="B66" s="51">
        <f>SUM(B63:B65)</f>
        <v>1797050</v>
      </c>
      <c r="C66" s="52"/>
      <c r="D66" s="39"/>
      <c r="G66" s="26"/>
    </row>
    <row r="67" spans="1:12" ht="15" customHeight="1" x14ac:dyDescent="0.25">
      <c r="A67" s="53" t="s">
        <v>7</v>
      </c>
      <c r="B67" s="53"/>
      <c r="C67" s="53"/>
      <c r="D67" s="53"/>
      <c r="E67" s="28"/>
      <c r="F67" s="28"/>
      <c r="G67" s="28"/>
      <c r="H67" s="28"/>
      <c r="I67" s="28"/>
      <c r="J67" s="28"/>
      <c r="K67" s="28"/>
      <c r="L67" s="28"/>
    </row>
    <row r="68" spans="1:12" ht="15" customHeight="1" x14ac:dyDescent="0.25">
      <c r="A68" s="54">
        <v>44925</v>
      </c>
      <c r="B68" s="50">
        <v>1595446.8</v>
      </c>
      <c r="C68" s="55"/>
      <c r="D68" s="55"/>
      <c r="E68" s="27"/>
      <c r="F68" s="27"/>
      <c r="G68" s="27"/>
      <c r="H68" s="27"/>
      <c r="I68" s="27"/>
      <c r="J68" s="27"/>
      <c r="K68" s="27"/>
      <c r="L68" s="27"/>
    </row>
    <row r="69" spans="1:12" x14ac:dyDescent="0.25">
      <c r="A69" s="56" t="s">
        <v>6</v>
      </c>
      <c r="B69" s="57">
        <f>B68+B66+B61+B48</f>
        <v>23032260.610000003</v>
      </c>
      <c r="C69" s="58"/>
      <c r="D69" s="58"/>
    </row>
    <row r="71" spans="1:12" x14ac:dyDescent="0.25">
      <c r="B71" s="10"/>
    </row>
    <row r="72" spans="1:12" x14ac:dyDescent="0.25">
      <c r="L72" t="s">
        <v>9</v>
      </c>
    </row>
    <row r="73" spans="1:12" x14ac:dyDescent="0.25">
      <c r="B73" s="26"/>
    </row>
    <row r="74" spans="1:12" x14ac:dyDescent="0.25">
      <c r="B74" s="26"/>
    </row>
    <row r="75" spans="1:12" x14ac:dyDescent="0.25">
      <c r="C75" s="26"/>
      <c r="D75" s="26"/>
      <c r="E75" s="26"/>
    </row>
    <row r="76" spans="1:12" x14ac:dyDescent="0.25">
      <c r="C76" s="26"/>
      <c r="D76" s="26"/>
      <c r="E76" s="26"/>
    </row>
    <row r="77" spans="1:12" x14ac:dyDescent="0.25">
      <c r="C77" s="26"/>
      <c r="D77" s="26"/>
      <c r="E77" s="26"/>
    </row>
    <row r="78" spans="1:12" x14ac:dyDescent="0.25">
      <c r="C78" s="26"/>
      <c r="D78" s="26"/>
      <c r="E78" s="26"/>
    </row>
    <row r="79" spans="1:12" x14ac:dyDescent="0.25">
      <c r="C79" s="26"/>
      <c r="D79" s="26"/>
      <c r="E79" s="26"/>
      <c r="F79" s="26"/>
    </row>
    <row r="80" spans="1:12" x14ac:dyDescent="0.25">
      <c r="D80" s="26"/>
    </row>
    <row r="81" spans="4:5" x14ac:dyDescent="0.25">
      <c r="D81" s="26"/>
      <c r="E81" s="26"/>
    </row>
    <row r="82" spans="4:5" x14ac:dyDescent="0.25">
      <c r="D82" s="26"/>
    </row>
    <row r="83" spans="4:5" x14ac:dyDescent="0.25">
      <c r="D83" s="26"/>
    </row>
  </sheetData>
  <mergeCells count="7">
    <mergeCell ref="I67:L67"/>
    <mergeCell ref="C1:D1"/>
    <mergeCell ref="A67:D67"/>
    <mergeCell ref="A3:D3"/>
    <mergeCell ref="E67:H67"/>
    <mergeCell ref="A49:D49"/>
    <mergeCell ref="A62:D6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8"/>
  <sheetViews>
    <sheetView workbookViewId="0">
      <selection activeCell="B7" sqref="B7"/>
    </sheetView>
  </sheetViews>
  <sheetFormatPr defaultRowHeight="15" x14ac:dyDescent="0.25"/>
  <cols>
    <col min="1" max="1" width="22.42578125" customWidth="1"/>
    <col min="2" max="2" width="36.28515625" customWidth="1"/>
    <col min="3" max="3" width="47.85546875" customWidth="1"/>
    <col min="4" max="4" width="34.28515625" customWidth="1"/>
  </cols>
  <sheetData>
    <row r="1" spans="1:4" ht="118.5" customHeight="1" x14ac:dyDescent="0.35">
      <c r="A1" s="32"/>
      <c r="B1" s="32"/>
      <c r="C1" s="29" t="s">
        <v>22</v>
      </c>
      <c r="D1" s="30"/>
    </row>
    <row r="2" spans="1:4" ht="15.75" x14ac:dyDescent="0.25">
      <c r="A2" s="1" t="s">
        <v>0</v>
      </c>
      <c r="B2" s="1" t="s">
        <v>1</v>
      </c>
      <c r="C2" s="1" t="s">
        <v>2</v>
      </c>
      <c r="D2" s="1" t="s">
        <v>4</v>
      </c>
    </row>
    <row r="3" spans="1:4" x14ac:dyDescent="0.25">
      <c r="A3" s="31" t="s">
        <v>17</v>
      </c>
      <c r="B3" s="31"/>
      <c r="C3" s="31"/>
      <c r="D3" s="31"/>
    </row>
    <row r="4" spans="1:4" ht="31.5" x14ac:dyDescent="0.25">
      <c r="A4" s="8">
        <v>44902</v>
      </c>
      <c r="B4" s="22">
        <v>3500000</v>
      </c>
      <c r="C4" s="23" t="s">
        <v>26</v>
      </c>
      <c r="D4" s="23" t="s">
        <v>27</v>
      </c>
    </row>
    <row r="5" spans="1:4" ht="15.75" x14ac:dyDescent="0.25">
      <c r="A5" s="9" t="s">
        <v>5</v>
      </c>
      <c r="B5" s="24">
        <f>B4</f>
        <v>3500000</v>
      </c>
      <c r="C5" s="7"/>
      <c r="D5" s="7"/>
    </row>
    <row r="6" spans="1:4" x14ac:dyDescent="0.25">
      <c r="A6" s="31" t="s">
        <v>7</v>
      </c>
      <c r="B6" s="31"/>
      <c r="C6" s="31"/>
      <c r="D6" s="31"/>
    </row>
    <row r="7" spans="1:4" x14ac:dyDescent="0.25">
      <c r="A7" s="3">
        <v>44925</v>
      </c>
      <c r="B7" s="10">
        <v>48129.53</v>
      </c>
      <c r="C7" s="6"/>
      <c r="D7" s="6"/>
    </row>
    <row r="8" spans="1:4" x14ac:dyDescent="0.25">
      <c r="A8" s="5" t="s">
        <v>6</v>
      </c>
      <c r="B8" s="4">
        <f>B5+B7</f>
        <v>3548129.53</v>
      </c>
      <c r="C8" s="2"/>
      <c r="D8" s="2"/>
    </row>
  </sheetData>
  <mergeCells count="4">
    <mergeCell ref="A1:B1"/>
    <mergeCell ref="C1:D1"/>
    <mergeCell ref="A6:D6"/>
    <mergeCell ref="A3:D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workbookViewId="0">
      <selection activeCell="A5" sqref="A5"/>
    </sheetView>
  </sheetViews>
  <sheetFormatPr defaultRowHeight="15" x14ac:dyDescent="0.25"/>
  <cols>
    <col min="1" max="1" width="20" customWidth="1"/>
    <col min="2" max="2" width="29.42578125" customWidth="1"/>
    <col min="3" max="3" width="43" customWidth="1"/>
    <col min="4" max="4" width="46.140625" customWidth="1"/>
  </cols>
  <sheetData>
    <row r="1" spans="1:4" ht="115.5" customHeight="1" x14ac:dyDescent="0.35">
      <c r="A1" s="32"/>
      <c r="B1" s="32"/>
      <c r="C1" s="29" t="s">
        <v>23</v>
      </c>
      <c r="D1" s="30"/>
    </row>
    <row r="2" spans="1:4" ht="15.75" x14ac:dyDescent="0.25">
      <c r="A2" s="1" t="s">
        <v>0</v>
      </c>
      <c r="B2" s="1" t="s">
        <v>1</v>
      </c>
      <c r="C2" s="1" t="s">
        <v>2</v>
      </c>
      <c r="D2" s="1" t="s">
        <v>4</v>
      </c>
    </row>
    <row r="3" spans="1:4" x14ac:dyDescent="0.25">
      <c r="A3" s="31" t="s">
        <v>7</v>
      </c>
      <c r="B3" s="31"/>
      <c r="C3" s="31"/>
      <c r="D3" s="31"/>
    </row>
    <row r="4" spans="1:4" x14ac:dyDescent="0.25">
      <c r="A4" s="3">
        <v>44925</v>
      </c>
      <c r="B4" s="10">
        <v>358135.36</v>
      </c>
      <c r="C4" s="2"/>
      <c r="D4" s="2"/>
    </row>
    <row r="5" spans="1:4" x14ac:dyDescent="0.25">
      <c r="A5" s="5" t="s">
        <v>6</v>
      </c>
      <c r="B5" s="4">
        <f>B4</f>
        <v>358135.36</v>
      </c>
      <c r="C5" s="2"/>
      <c r="D5" s="2"/>
    </row>
  </sheetData>
  <mergeCells count="3">
    <mergeCell ref="A3:D3"/>
    <mergeCell ref="A1:B1"/>
    <mergeCell ref="C1:D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1"/>
  <sheetViews>
    <sheetView workbookViewId="0">
      <selection activeCell="B10" sqref="B10"/>
    </sheetView>
  </sheetViews>
  <sheetFormatPr defaultRowHeight="15" x14ac:dyDescent="0.25"/>
  <cols>
    <col min="1" max="1" width="21" customWidth="1"/>
    <col min="2" max="2" width="20.5703125" customWidth="1"/>
    <col min="3" max="3" width="27.5703125" customWidth="1"/>
    <col min="4" max="4" width="59.140625" customWidth="1"/>
  </cols>
  <sheetData>
    <row r="1" spans="1:4" ht="99.75" customHeight="1" x14ac:dyDescent="0.35">
      <c r="A1" s="32"/>
      <c r="B1" s="32"/>
      <c r="C1" s="33" t="s">
        <v>24</v>
      </c>
      <c r="D1" s="34"/>
    </row>
    <row r="2" spans="1:4" ht="15.75" x14ac:dyDescent="0.25">
      <c r="A2" s="1" t="s">
        <v>0</v>
      </c>
      <c r="B2" s="1" t="s">
        <v>1</v>
      </c>
      <c r="C2" s="1" t="s">
        <v>2</v>
      </c>
      <c r="D2" s="1" t="s">
        <v>4</v>
      </c>
    </row>
    <row r="3" spans="1:4" x14ac:dyDescent="0.25">
      <c r="A3" s="35" t="s">
        <v>11</v>
      </c>
      <c r="B3" s="35"/>
      <c r="C3" s="35" t="s">
        <v>7</v>
      </c>
      <c r="D3" s="35"/>
    </row>
    <row r="4" spans="1:4" ht="15.75" x14ac:dyDescent="0.25">
      <c r="A4" s="18">
        <v>44925</v>
      </c>
      <c r="B4" s="19">
        <v>1082681.26</v>
      </c>
      <c r="C4" s="20" t="s">
        <v>12</v>
      </c>
      <c r="D4" s="14"/>
    </row>
    <row r="5" spans="1:4" x14ac:dyDescent="0.25">
      <c r="A5" s="35" t="s">
        <v>14</v>
      </c>
      <c r="B5" s="35"/>
      <c r="C5" s="35"/>
      <c r="D5" s="35"/>
    </row>
    <row r="6" spans="1:4" ht="15.75" x14ac:dyDescent="0.25">
      <c r="A6" s="18">
        <v>44925</v>
      </c>
      <c r="B6" s="21">
        <v>101734.07</v>
      </c>
      <c r="C6" s="20" t="s">
        <v>12</v>
      </c>
      <c r="D6" s="14"/>
    </row>
    <row r="7" spans="1:4" x14ac:dyDescent="0.25">
      <c r="A7" s="35" t="s">
        <v>15</v>
      </c>
      <c r="B7" s="35"/>
      <c r="C7" s="35"/>
      <c r="D7" s="35"/>
    </row>
    <row r="8" spans="1:4" x14ac:dyDescent="0.25">
      <c r="A8" s="18">
        <v>44925</v>
      </c>
      <c r="B8" s="21">
        <v>232472.91</v>
      </c>
      <c r="C8" s="17" t="s">
        <v>12</v>
      </c>
      <c r="D8" s="13"/>
    </row>
    <row r="9" spans="1:4" x14ac:dyDescent="0.25">
      <c r="A9" s="35" t="s">
        <v>7</v>
      </c>
      <c r="B9" s="35"/>
      <c r="C9" s="35" t="s">
        <v>7</v>
      </c>
      <c r="D9" s="35"/>
    </row>
    <row r="10" spans="1:4" x14ac:dyDescent="0.25">
      <c r="A10" s="18">
        <v>44925</v>
      </c>
      <c r="B10" s="19">
        <v>170340.48000000001</v>
      </c>
      <c r="D10" s="17"/>
    </row>
    <row r="11" spans="1:4" x14ac:dyDescent="0.25">
      <c r="A11" s="15" t="s">
        <v>6</v>
      </c>
      <c r="B11" s="16">
        <f>B4+B6+B8+B10</f>
        <v>1587228.72</v>
      </c>
      <c r="C11" s="17"/>
      <c r="D11" s="17"/>
    </row>
  </sheetData>
  <mergeCells count="6">
    <mergeCell ref="A1:B1"/>
    <mergeCell ref="C1:D1"/>
    <mergeCell ref="A9:D9"/>
    <mergeCell ref="A3:D3"/>
    <mergeCell ref="A5:D5"/>
    <mergeCell ref="A7:D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"/>
  <sheetViews>
    <sheetView tabSelected="1" workbookViewId="0">
      <selection activeCell="B3" sqref="B3"/>
    </sheetView>
  </sheetViews>
  <sheetFormatPr defaultRowHeight="15" x14ac:dyDescent="0.25"/>
  <cols>
    <col min="1" max="1" width="20.5703125" customWidth="1"/>
    <col min="2" max="2" width="16.28515625" customWidth="1"/>
    <col min="3" max="3" width="38.85546875" customWidth="1"/>
    <col min="4" max="4" width="28.7109375" customWidth="1"/>
  </cols>
  <sheetData>
    <row r="1" spans="1:4" ht="96.75" customHeight="1" x14ac:dyDescent="0.35">
      <c r="C1" s="33" t="s">
        <v>25</v>
      </c>
      <c r="D1" s="34"/>
    </row>
    <row r="2" spans="1:4" ht="15.75" x14ac:dyDescent="0.25">
      <c r="A2" s="1" t="s">
        <v>0</v>
      </c>
      <c r="B2" s="1" t="s">
        <v>1</v>
      </c>
      <c r="C2" s="1" t="s">
        <v>2</v>
      </c>
      <c r="D2" s="1" t="s">
        <v>4</v>
      </c>
    </row>
    <row r="3" spans="1:4" ht="15.75" x14ac:dyDescent="0.25">
      <c r="A3" s="11">
        <v>44925</v>
      </c>
      <c r="B3" s="10">
        <v>340918.2</v>
      </c>
      <c r="C3" s="12" t="s">
        <v>7</v>
      </c>
      <c r="D3" s="14"/>
    </row>
    <row r="4" spans="1:4" x14ac:dyDescent="0.25">
      <c r="A4" s="15" t="s">
        <v>6</v>
      </c>
      <c r="B4" s="16">
        <f>B3</f>
        <v>340918.2</v>
      </c>
      <c r="C4" s="17"/>
      <c r="D4" s="17"/>
    </row>
  </sheetData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Адресная помощь</vt:lpstr>
      <vt:lpstr>Лист2</vt:lpstr>
      <vt:lpstr>Лист3</vt:lpstr>
      <vt:lpstr>Системная помощь</vt:lpstr>
      <vt:lpstr>Коробка храбрости</vt:lpstr>
      <vt:lpstr>Помощь семьям </vt:lpstr>
      <vt:lpstr>Уроки доброты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Катя</dc:creator>
  <cp:lastModifiedBy>Пользователь</cp:lastModifiedBy>
  <dcterms:created xsi:type="dcterms:W3CDTF">2018-02-06T16:39:26Z</dcterms:created>
  <dcterms:modified xsi:type="dcterms:W3CDTF">2023-01-31T12:57:40Z</dcterms:modified>
</cp:coreProperties>
</file>