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2\"/>
    </mc:Choice>
  </mc:AlternateContent>
  <xr:revisionPtr revIDLastSave="0" documentId="13_ncr:1_{00936ED0-C2A8-4C2C-A61F-29BB5FC08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B41" i="1"/>
  <c r="B45" i="1"/>
  <c r="B8" i="4"/>
  <c r="B5" i="4"/>
  <c r="B4" i="7" l="1"/>
  <c r="B48" i="1" l="1"/>
  <c r="B5" i="5"/>
  <c r="B8" i="5" s="1"/>
  <c r="B11" i="6" l="1"/>
</calcChain>
</file>

<file path=xl/sharedStrings.xml><?xml version="1.0" encoding="utf-8"?>
<sst xmlns="http://schemas.openxmlformats.org/spreadsheetml/2006/main" count="132" uniqueCount="93">
  <si>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</si>
  <si>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</si>
  <si>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</si>
  <si>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</si>
  <si>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</si>
  <si>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</si>
  <si>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</si>
  <si>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</si>
  <si>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</si>
  <si>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</si>
  <si>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</si>
  <si>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</si>
  <si>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</si>
  <si>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</si>
  <si>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Проект "Психологическая помощь семьям"</t>
  </si>
  <si>
    <t>Проект "Юридическая помощь семьям"</t>
  </si>
  <si>
    <t>Оплата генетического анализа</t>
  </si>
  <si>
    <t>Расходы на мероприятия</t>
  </si>
  <si>
    <t>Материалы для мероприятий</t>
  </si>
  <si>
    <t>Оплата ТСР (коляска)</t>
  </si>
  <si>
    <t>Бонташ Мария</t>
  </si>
  <si>
    <t xml:space="preserve">Волонтерские отделения </t>
  </si>
  <si>
    <t>Оплата мед. расходных материалов для операции</t>
  </si>
  <si>
    <t>Оплата курса реабилитации в РЦ «Благополучие»</t>
  </si>
  <si>
    <t>Оплата реабилитации</t>
  </si>
  <si>
    <t xml:space="preserve"> Программа «Адресная помощь» – октябрь 2022</t>
  </si>
  <si>
    <t xml:space="preserve"> Программа «Системная помощь» – октябрь 2022</t>
  </si>
  <si>
    <t xml:space="preserve"> Программа «Коробка храбрости» – октябрь 2022</t>
  </si>
  <si>
    <t xml:space="preserve"> Программа «Помощь семьям с тяжелобольными детьми» –  октябрь 2022</t>
  </si>
  <si>
    <t xml:space="preserve"> Программа «Уроки доброты» –  октябрь 2022</t>
  </si>
  <si>
    <t>Оплата мед. оборудования, инструментов и расходных материалов</t>
  </si>
  <si>
    <t>ГБУЗ  г.  Москвы «Детская городская клиническая больница святого Владимира Департамента здравоохранения города Москвы»</t>
  </si>
  <si>
    <t xml:space="preserve">окончательный платеж за поставку пропускной системы </t>
  </si>
  <si>
    <t>Бурлукпай Адия</t>
  </si>
  <si>
    <t>Оплата операци по замене штифта в левом бедре в клинике "ДЖИ ЭМ ЭС ХОСПИТАЛ"</t>
  </si>
  <si>
    <t>Оплата  трансплантации стволовых клеток в Первом Санкт-Петербургском государственном медицинском университете им. акад. И.П. Павлова</t>
  </si>
  <si>
    <t>Коваль Владимир</t>
  </si>
  <si>
    <t>Оплата продолжения лечения после трансплантации костного мозга в Морозовской ДГКБ, г. Москва</t>
  </si>
  <si>
    <t>Назаршоев Ватаншо</t>
  </si>
  <si>
    <t>Оплата курса реабилитации в РЦ «Арисс» (Крым, г. Саки)</t>
  </si>
  <si>
    <t xml:space="preserve">Арбузов Александр </t>
  </si>
  <si>
    <t>Петунина Алиса</t>
  </si>
  <si>
    <t>Оплата операции на позвоночник в НПЦ спец. мед. помощи детям им. В.Ф. Войно-Ясенецкого ДЗМ</t>
  </si>
  <si>
    <t>Сорочан Марина</t>
  </si>
  <si>
    <t>Оплата протеза руки</t>
  </si>
  <si>
    <t>Ищенко Дарья</t>
  </si>
  <si>
    <t>Оплата реабилитации в МЦ "Сакура"</t>
  </si>
  <si>
    <t>Жук Денис</t>
  </si>
  <si>
    <t>Моисеев Владимир</t>
  </si>
  <si>
    <t>Оплата ТСР (приставка для кресла-коляски)</t>
  </si>
  <si>
    <t>Макеенко София</t>
  </si>
  <si>
    <t>Шиляев Эдуард</t>
  </si>
  <si>
    <t>Василевская Ева</t>
  </si>
  <si>
    <t>Проскуряков Алексей</t>
  </si>
  <si>
    <t>Оплата операции на руках – селективная невротомия кожно-мышечного нерва с обеих сторон в Национальном медицинском исследовательском центре психиатрии и неврологии имени В.М. Бехтерева, г. Санкт-Петербург
реабилитации и абилитации"</t>
  </si>
  <si>
    <t>Петров Дима</t>
  </si>
  <si>
    <t>Оплата курса реабилитации в Дом здоровья «Воронцовский», г. Москва.</t>
  </si>
  <si>
    <t>Трошина Вероника</t>
  </si>
  <si>
    <t>Оплата видео-ЭЭГ мониторинга с записью на электронный носитель в НМИЦН им. Бурденко, г. Москва</t>
  </si>
  <si>
    <t>Федорова Елизавета</t>
  </si>
  <si>
    <t>Оплата противопролежневой подушки</t>
  </si>
  <si>
    <t>Соколов Николай</t>
  </si>
  <si>
    <t>Оплата корсета Шено</t>
  </si>
  <si>
    <t xml:space="preserve">Зиннатуллин Эмир </t>
  </si>
  <si>
    <t>Оплата медикаментов</t>
  </si>
  <si>
    <t>Храмов Максим                                              Горлова Дарина</t>
  </si>
  <si>
    <t>Риккерт Роман</t>
  </si>
  <si>
    <t>Оплата курса реабилитации в ЦМР «Экзарта», г. Нижний Новгород</t>
  </si>
  <si>
    <t>Верещагин Алексей</t>
  </si>
  <si>
    <t>Наумкина Ирина</t>
  </si>
  <si>
    <t>Оплата курса реабилитации в клинике Мельниковой Е. А., г. Москва</t>
  </si>
  <si>
    <t>Шаманова Екатерина</t>
  </si>
  <si>
    <t>Дельвер Арина</t>
  </si>
  <si>
    <t>Оплата операции в   клинике «КОРЛ», г. Казань</t>
  </si>
  <si>
    <t>Абдуллазода Мухаммадносир</t>
  </si>
  <si>
    <t>Оплата лечения в НПЦ
СПЕЦ.МЕД.ПОМОЩИ ДЕТЯМ ДЗМ</t>
  </si>
  <si>
    <t>Маринова Марина</t>
  </si>
  <si>
    <t>Оплата курса реабилитации в ФОЦ Адели Пенза</t>
  </si>
  <si>
    <t xml:space="preserve">Масенькин Максим </t>
  </si>
  <si>
    <t>Оплата курса реабилитации в «Нижегородский» филиал ФГУП «Московское ПрОП» Минтруда России</t>
  </si>
  <si>
    <t>Краева Светлана</t>
  </si>
  <si>
    <t>Оплата портативного видеоувеличителя</t>
  </si>
  <si>
    <t>Новоселов Михаил</t>
  </si>
  <si>
    <t>Оплата курса реабилитации  в центре "Стимул", г. Кострома</t>
  </si>
  <si>
    <t>Судаков Александр</t>
  </si>
  <si>
    <t>Оплата реабилитации в РЦ «Счастье моё», г. Ростов-на-Дону.</t>
  </si>
  <si>
    <t>Нестеренко Владимир</t>
  </si>
  <si>
    <t>Ярошик Александр</t>
  </si>
  <si>
    <t>Калугин Анатолий</t>
  </si>
  <si>
    <t>Ситников Матвей</t>
  </si>
  <si>
    <t>Оплата портативного кислородного концентратора</t>
  </si>
  <si>
    <t>Бозмакова Александра</t>
  </si>
  <si>
    <t>Оплата ТСР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</si>
</sst>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1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/>
    <xf numFmtId="4" fontId="1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37" workbookViewId="0">
      <selection activeCell="E53" sqref="E53"/>
    </sheetView>
  </sheetViews>
  <sheetFormatPr defaultRowHeight="15" x14ac:dyDescent="0.25"/>
  <cols>
    <col min="1" max="1" width="20.140625" style="7" customWidth="1"/>
    <col min="2" max="2" width="22.5703125" style="7" customWidth="1"/>
    <col min="3" max="3" width="49.85546875" style="7" customWidth="1"/>
    <col min="4" max="4" width="34" style="7" customWidth="1"/>
    <col min="5" max="5" width="18.28515625" style="7" customWidth="1"/>
    <col min="6" max="6" width="20" style="7" customWidth="1"/>
    <col min="7" max="7" width="9.140625" style="7"/>
    <col min="8" max="8" width="16.5703125" style="7" customWidth="1"/>
    <col min="9" max="9" width="12.42578125" style="7" bestFit="1" customWidth="1"/>
    <col min="10" max="16384" width="9.140625" style="7"/>
  </cols>
  <sheetData>
    <row r="1" spans="1:4" ht="104.25" customHeight="1" x14ac:dyDescent="0.35">
      <c r="C1" s="49" t="s">
        <v>25</v>
      </c>
      <c r="D1" s="50"/>
    </row>
    <row r="2" spans="1:4" ht="15.75" x14ac:dyDescent="0.25">
      <c r="A2" s="8" t="s">
        <v>0</v>
      </c>
      <c r="B2" s="8" t="s">
        <v>1</v>
      </c>
      <c r="C2" s="8" t="s">
        <v>2</v>
      </c>
      <c r="D2" s="8" t="s">
        <v>4</v>
      </c>
    </row>
    <row r="3" spans="1:4" x14ac:dyDescent="0.25">
      <c r="A3" s="52" t="s">
        <v>3</v>
      </c>
      <c r="B3" s="52"/>
      <c r="C3" s="52"/>
      <c r="D3" s="52"/>
    </row>
    <row r="4" spans="1:4" x14ac:dyDescent="0.25">
      <c r="A4" s="9">
        <v>44837</v>
      </c>
      <c r="B4" s="10">
        <v>279300</v>
      </c>
      <c r="C4" s="11" t="s">
        <v>46</v>
      </c>
      <c r="D4" s="11" t="s">
        <v>47</v>
      </c>
    </row>
    <row r="5" spans="1:4" ht="51" customHeight="1" x14ac:dyDescent="0.25">
      <c r="A5" s="9">
        <v>44837</v>
      </c>
      <c r="B5" s="10">
        <v>102000</v>
      </c>
      <c r="C5" s="11" t="s">
        <v>39</v>
      </c>
      <c r="D5" s="11" t="s">
        <v>43</v>
      </c>
    </row>
    <row r="6" spans="1:4" ht="38.25" customHeight="1" x14ac:dyDescent="0.25">
      <c r="A6" s="9">
        <v>44839</v>
      </c>
      <c r="B6" s="10">
        <v>400000</v>
      </c>
      <c r="C6" s="11" t="s">
        <v>37</v>
      </c>
      <c r="D6" s="11" t="s">
        <v>38</v>
      </c>
    </row>
    <row r="7" spans="1:4" ht="35.25" customHeight="1" x14ac:dyDescent="0.25">
      <c r="A7" s="9">
        <v>44839</v>
      </c>
      <c r="B7" s="41">
        <v>102000</v>
      </c>
      <c r="C7" s="11" t="s">
        <v>39</v>
      </c>
      <c r="D7" s="11" t="s">
        <v>40</v>
      </c>
    </row>
    <row r="8" spans="1:4" ht="38.25" customHeight="1" x14ac:dyDescent="0.25">
      <c r="A8" s="9">
        <v>44839</v>
      </c>
      <c r="B8" s="10">
        <v>95600</v>
      </c>
      <c r="C8" s="11" t="s">
        <v>16</v>
      </c>
      <c r="D8" s="11" t="s">
        <v>48</v>
      </c>
    </row>
    <row r="9" spans="1:4" ht="38.25" customHeight="1" x14ac:dyDescent="0.25">
      <c r="A9" s="9">
        <v>44841</v>
      </c>
      <c r="B9" s="10">
        <v>283500</v>
      </c>
      <c r="C9" s="11" t="s">
        <v>23</v>
      </c>
      <c r="D9" s="11" t="s">
        <v>51</v>
      </c>
    </row>
    <row r="10" spans="1:4" ht="38.25" customHeight="1" x14ac:dyDescent="0.25">
      <c r="A10" s="9">
        <v>44847</v>
      </c>
      <c r="B10" s="10">
        <v>11000</v>
      </c>
      <c r="C10" s="11" t="s">
        <v>58</v>
      </c>
      <c r="D10" s="11" t="s">
        <v>59</v>
      </c>
    </row>
    <row r="11" spans="1:4" ht="38.25" customHeight="1" x14ac:dyDescent="0.25">
      <c r="A11" s="9">
        <v>44847</v>
      </c>
      <c r="B11" s="10">
        <v>110400</v>
      </c>
      <c r="C11" s="11" t="s">
        <v>56</v>
      </c>
      <c r="D11" s="11" t="s">
        <v>57</v>
      </c>
    </row>
    <row r="12" spans="1:4" ht="87.75" customHeight="1" x14ac:dyDescent="0.25">
      <c r="A12" s="9">
        <v>44847</v>
      </c>
      <c r="B12" s="10">
        <v>150000</v>
      </c>
      <c r="C12" s="11" t="s">
        <v>54</v>
      </c>
      <c r="D12" s="11" t="s">
        <v>55</v>
      </c>
    </row>
    <row r="13" spans="1:4" ht="45.75" customHeight="1" x14ac:dyDescent="0.25">
      <c r="A13" s="9">
        <v>44847</v>
      </c>
      <c r="B13" s="10">
        <v>907500</v>
      </c>
      <c r="C13" s="11" t="s">
        <v>10</v>
      </c>
      <c r="D13" s="11" t="s">
        <v>53</v>
      </c>
    </row>
    <row r="14" spans="1:4" ht="45.75" customHeight="1" x14ac:dyDescent="0.25">
      <c r="A14" s="9">
        <v>44847</v>
      </c>
      <c r="B14" s="10">
        <v>791183.6</v>
      </c>
      <c r="C14" s="11" t="s">
        <v>42</v>
      </c>
      <c r="D14" s="11" t="s">
        <v>41</v>
      </c>
    </row>
    <row r="15" spans="1:4" ht="33" customHeight="1" x14ac:dyDescent="0.25">
      <c r="A15" s="9">
        <v>44847</v>
      </c>
      <c r="B15" s="10">
        <v>1860000</v>
      </c>
      <c r="C15" s="11" t="s">
        <v>34</v>
      </c>
      <c r="D15" s="11" t="s">
        <v>33</v>
      </c>
    </row>
    <row r="16" spans="1:4" ht="41.25" customHeight="1" x14ac:dyDescent="0.25">
      <c r="A16" s="9">
        <v>44848</v>
      </c>
      <c r="B16" s="10">
        <v>1000000</v>
      </c>
      <c r="C16" s="11" t="s">
        <v>35</v>
      </c>
      <c r="D16" s="11" t="s">
        <v>36</v>
      </c>
    </row>
    <row r="17" spans="1:6" ht="41.25" customHeight="1" x14ac:dyDescent="0.25">
      <c r="A17" s="9">
        <v>44848</v>
      </c>
      <c r="B17" s="10">
        <v>60000</v>
      </c>
      <c r="C17" s="11" t="s">
        <v>24</v>
      </c>
      <c r="D17" s="11" t="s">
        <v>66</v>
      </c>
    </row>
    <row r="18" spans="1:6" ht="41.25" customHeight="1" x14ac:dyDescent="0.25">
      <c r="A18" s="9">
        <v>44851</v>
      </c>
      <c r="B18" s="10">
        <v>170000</v>
      </c>
      <c r="C18" s="11" t="s">
        <v>67</v>
      </c>
      <c r="D18" s="11" t="s">
        <v>68</v>
      </c>
    </row>
    <row r="19" spans="1:6" ht="34.5" customHeight="1" x14ac:dyDescent="0.25">
      <c r="A19" s="9">
        <v>44851</v>
      </c>
      <c r="B19" s="10">
        <v>40000</v>
      </c>
      <c r="C19" s="11" t="s">
        <v>16</v>
      </c>
      <c r="D19" s="11" t="s">
        <v>72</v>
      </c>
    </row>
    <row r="20" spans="1:6" ht="46.5" customHeight="1" x14ac:dyDescent="0.25">
      <c r="A20" s="9">
        <v>44855</v>
      </c>
      <c r="B20" s="10">
        <v>282300</v>
      </c>
      <c r="C20" s="11" t="s">
        <v>79</v>
      </c>
      <c r="D20" s="11" t="s">
        <v>80</v>
      </c>
    </row>
    <row r="21" spans="1:6" ht="43.5" customHeight="1" x14ac:dyDescent="0.25">
      <c r="A21" s="9">
        <v>44855</v>
      </c>
      <c r="B21" s="10">
        <v>178000</v>
      </c>
      <c r="C21" s="11" t="s">
        <v>77</v>
      </c>
      <c r="D21" s="11" t="s">
        <v>78</v>
      </c>
    </row>
    <row r="22" spans="1:6" ht="43.5" customHeight="1" x14ac:dyDescent="0.25">
      <c r="A22" s="9">
        <v>44855</v>
      </c>
      <c r="B22" s="10">
        <v>368037.05</v>
      </c>
      <c r="C22" s="11" t="s">
        <v>75</v>
      </c>
      <c r="D22" s="11" t="s">
        <v>20</v>
      </c>
    </row>
    <row r="23" spans="1:6" ht="43.5" customHeight="1" x14ac:dyDescent="0.25">
      <c r="A23" s="9">
        <v>44855</v>
      </c>
      <c r="B23" s="10">
        <v>397495</v>
      </c>
      <c r="C23" s="11" t="s">
        <v>73</v>
      </c>
      <c r="D23" s="11" t="s">
        <v>74</v>
      </c>
    </row>
    <row r="24" spans="1:6" ht="43.5" customHeight="1" x14ac:dyDescent="0.25">
      <c r="A24" s="9">
        <v>44855</v>
      </c>
      <c r="B24" s="10">
        <v>35000</v>
      </c>
      <c r="C24" s="11" t="s">
        <v>16</v>
      </c>
      <c r="D24" s="11" t="s">
        <v>76</v>
      </c>
    </row>
    <row r="25" spans="1:6" ht="60" customHeight="1" x14ac:dyDescent="0.25">
      <c r="A25" s="9">
        <v>44858</v>
      </c>
      <c r="B25" s="10">
        <v>233290</v>
      </c>
      <c r="C25" s="11" t="s">
        <v>70</v>
      </c>
      <c r="D25" s="11" t="s">
        <v>71</v>
      </c>
    </row>
    <row r="26" spans="1:6" ht="33.75" customHeight="1" x14ac:dyDescent="0.25">
      <c r="A26" s="9">
        <v>44860</v>
      </c>
      <c r="B26" s="10">
        <v>300000</v>
      </c>
      <c r="C26" s="11" t="s">
        <v>85</v>
      </c>
      <c r="D26" s="11" t="s">
        <v>86</v>
      </c>
    </row>
    <row r="27" spans="1:6" ht="26.25" customHeight="1" x14ac:dyDescent="0.25">
      <c r="A27" s="9">
        <v>44860</v>
      </c>
      <c r="B27" s="10">
        <v>77750</v>
      </c>
      <c r="C27" s="11" t="s">
        <v>83</v>
      </c>
      <c r="D27" s="11" t="s">
        <v>84</v>
      </c>
    </row>
    <row r="28" spans="1:6" ht="36" customHeight="1" x14ac:dyDescent="0.25">
      <c r="A28" s="9">
        <v>44862</v>
      </c>
      <c r="B28" s="10">
        <v>250000</v>
      </c>
      <c r="C28" s="11" t="s">
        <v>46</v>
      </c>
      <c r="D28" s="11" t="s">
        <v>89</v>
      </c>
    </row>
    <row r="29" spans="1:6" ht="36" customHeight="1" x14ac:dyDescent="0.25">
      <c r="A29" s="9">
        <v>44865</v>
      </c>
      <c r="B29" s="10">
        <v>309120</v>
      </c>
      <c r="C29" s="11" t="s">
        <v>10</v>
      </c>
      <c r="D29" s="11" t="s">
        <v>88</v>
      </c>
    </row>
    <row r="30" spans="1:6" ht="42" customHeight="1" x14ac:dyDescent="0.25">
      <c r="A30" s="12" t="s">
        <v>5</v>
      </c>
      <c r="B30" s="13">
        <f>SUM(B4:B29)</f>
        <v>8793475.6499999985</v>
      </c>
      <c r="C30" s="13"/>
      <c r="D30" s="13"/>
      <c r="E30" s="27"/>
      <c r="F30" s="27"/>
    </row>
    <row r="31" spans="1:6" ht="21" customHeight="1" x14ac:dyDescent="0.25">
      <c r="A31" s="53" t="s">
        <v>8</v>
      </c>
      <c r="B31" s="54"/>
      <c r="C31" s="54"/>
      <c r="D31" s="55"/>
    </row>
    <row r="32" spans="1:6" ht="42.75" customHeight="1" x14ac:dyDescent="0.25">
      <c r="A32" s="9">
        <v>44839</v>
      </c>
      <c r="B32" s="10">
        <v>627008</v>
      </c>
      <c r="C32" s="11" t="s">
        <v>44</v>
      </c>
      <c r="D32" s="21" t="s">
        <v>45</v>
      </c>
    </row>
    <row r="33" spans="1:12" ht="29.25" customHeight="1" x14ac:dyDescent="0.25">
      <c r="A33" s="9">
        <v>44841</v>
      </c>
      <c r="B33" s="10">
        <v>183500</v>
      </c>
      <c r="C33" s="11" t="s">
        <v>49</v>
      </c>
      <c r="D33" s="21" t="s">
        <v>50</v>
      </c>
    </row>
    <row r="34" spans="1:12" ht="29.25" customHeight="1" x14ac:dyDescent="0.25">
      <c r="A34" s="9">
        <v>44845</v>
      </c>
      <c r="B34" s="10">
        <v>228411</v>
      </c>
      <c r="C34" s="11" t="s">
        <v>19</v>
      </c>
      <c r="D34" s="21" t="s">
        <v>52</v>
      </c>
    </row>
    <row r="35" spans="1:12" ht="29.25" customHeight="1" x14ac:dyDescent="0.25">
      <c r="A35" s="9">
        <v>44847</v>
      </c>
      <c r="B35" s="10">
        <v>65000</v>
      </c>
      <c r="C35" s="11" t="s">
        <v>62</v>
      </c>
      <c r="D35" s="21" t="s">
        <v>63</v>
      </c>
    </row>
    <row r="36" spans="1:12" ht="29.25" customHeight="1" x14ac:dyDescent="0.25">
      <c r="A36" s="9">
        <v>44847</v>
      </c>
      <c r="B36" s="10">
        <v>38442</v>
      </c>
      <c r="C36" s="11" t="s">
        <v>60</v>
      </c>
      <c r="D36" s="21" t="s">
        <v>61</v>
      </c>
    </row>
    <row r="37" spans="1:12" ht="29.25" customHeight="1" x14ac:dyDescent="0.25">
      <c r="A37" s="9">
        <v>44851</v>
      </c>
      <c r="B37" s="10">
        <v>316200</v>
      </c>
      <c r="C37" s="11" t="s">
        <v>92</v>
      </c>
      <c r="D37" s="11" t="s">
        <v>69</v>
      </c>
    </row>
    <row r="38" spans="1:12" ht="29.25" customHeight="1" x14ac:dyDescent="0.25">
      <c r="A38" s="9">
        <v>44855</v>
      </c>
      <c r="B38" s="10">
        <v>530000</v>
      </c>
      <c r="C38" s="11" t="s">
        <v>81</v>
      </c>
      <c r="D38" s="21" t="s">
        <v>82</v>
      </c>
    </row>
    <row r="39" spans="1:12" ht="29.25" customHeight="1" x14ac:dyDescent="0.25">
      <c r="A39" s="9">
        <v>44860</v>
      </c>
      <c r="B39" s="10">
        <v>506780</v>
      </c>
      <c r="C39" s="11" t="s">
        <v>19</v>
      </c>
      <c r="D39" s="21" t="s">
        <v>87</v>
      </c>
    </row>
    <row r="40" spans="1:12" ht="29.25" customHeight="1" x14ac:dyDescent="0.25">
      <c r="A40" s="9">
        <v>44862</v>
      </c>
      <c r="B40" s="10">
        <v>322000</v>
      </c>
      <c r="C40" s="11" t="s">
        <v>90</v>
      </c>
      <c r="D40" s="21" t="s">
        <v>91</v>
      </c>
    </row>
    <row r="41" spans="1:12" ht="33.75" customHeight="1" x14ac:dyDescent="0.25">
      <c r="A41" s="12" t="s">
        <v>5</v>
      </c>
      <c r="B41" s="23">
        <f>SUM(B32:B40)</f>
        <v>2817341</v>
      </c>
      <c r="C41" s="23"/>
      <c r="D41" s="23"/>
      <c r="F41" s="19"/>
      <c r="G41" s="19"/>
    </row>
    <row r="42" spans="1:12" ht="33.75" customHeight="1" x14ac:dyDescent="0.25">
      <c r="A42" s="53" t="s">
        <v>13</v>
      </c>
      <c r="B42" s="54"/>
      <c r="C42" s="54"/>
      <c r="D42" s="55"/>
      <c r="G42" s="19"/>
    </row>
    <row r="43" spans="1:12" ht="33.75" customHeight="1" x14ac:dyDescent="0.25">
      <c r="A43" s="9">
        <v>44847</v>
      </c>
      <c r="B43" s="10">
        <v>73042</v>
      </c>
      <c r="C43" s="11" t="s">
        <v>64</v>
      </c>
      <c r="D43" s="11" t="s">
        <v>65</v>
      </c>
      <c r="G43" s="19"/>
    </row>
    <row r="44" spans="1:12" ht="36" customHeight="1" x14ac:dyDescent="0.25">
      <c r="A44" s="9">
        <v>44853</v>
      </c>
      <c r="B44" s="10">
        <v>743200</v>
      </c>
      <c r="C44" s="11" t="s">
        <v>22</v>
      </c>
      <c r="D44" s="11" t="s">
        <v>41</v>
      </c>
      <c r="G44" s="19"/>
    </row>
    <row r="45" spans="1:12" ht="33.75" customHeight="1" x14ac:dyDescent="0.25">
      <c r="A45" s="12" t="s">
        <v>5</v>
      </c>
      <c r="B45" s="25">
        <f>SUM(B43:B44)</f>
        <v>816242</v>
      </c>
      <c r="C45" s="26"/>
      <c r="D45" s="21"/>
      <c r="G45" s="19"/>
    </row>
    <row r="46" spans="1:12" ht="15" customHeight="1" x14ac:dyDescent="0.25">
      <c r="A46" s="51" t="s">
        <v>7</v>
      </c>
      <c r="B46" s="51"/>
      <c r="C46" s="51"/>
      <c r="D46" s="51"/>
      <c r="E46" s="48"/>
      <c r="F46" s="48"/>
      <c r="G46" s="48"/>
      <c r="H46" s="48"/>
      <c r="I46" s="48"/>
      <c r="J46" s="48"/>
      <c r="K46" s="48"/>
      <c r="L46" s="48"/>
    </row>
    <row r="47" spans="1:12" ht="15" customHeight="1" x14ac:dyDescent="0.25">
      <c r="A47" s="16">
        <v>44864</v>
      </c>
      <c r="B47" s="23">
        <v>1183448.99</v>
      </c>
      <c r="C47" s="40"/>
      <c r="D47" s="40"/>
      <c r="E47" s="28"/>
      <c r="F47" s="28"/>
      <c r="G47" s="28"/>
      <c r="H47" s="28"/>
      <c r="I47" s="20"/>
      <c r="J47" s="20"/>
      <c r="K47" s="20"/>
      <c r="L47" s="20"/>
    </row>
    <row r="48" spans="1:12" x14ac:dyDescent="0.25">
      <c r="A48" s="17" t="s">
        <v>6</v>
      </c>
      <c r="B48" s="14">
        <f>B47+B45+B41+B30</f>
        <v>13610507.639999999</v>
      </c>
      <c r="C48" s="15"/>
      <c r="D48" s="15"/>
    </row>
    <row r="49" spans="2:12" x14ac:dyDescent="0.25">
      <c r="E49" s="18"/>
      <c r="F49" s="18"/>
      <c r="G49" s="18"/>
      <c r="H49" s="18"/>
    </row>
    <row r="50" spans="2:12" x14ac:dyDescent="0.25">
      <c r="B50" s="24"/>
      <c r="E50" s="18"/>
      <c r="F50" s="18"/>
      <c r="G50" s="18"/>
      <c r="H50" s="18"/>
    </row>
    <row r="51" spans="2:12" x14ac:dyDescent="0.25">
      <c r="E51" s="18"/>
      <c r="F51" s="18"/>
      <c r="G51" s="18"/>
      <c r="H51" s="18"/>
      <c r="L51" s="7" t="s">
        <v>9</v>
      </c>
    </row>
    <row r="52" spans="2:12" x14ac:dyDescent="0.25">
      <c r="B52" s="19"/>
    </row>
    <row r="53" spans="2:12" x14ac:dyDescent="0.25">
      <c r="B53" s="19"/>
    </row>
    <row r="54" spans="2:12" x14ac:dyDescent="0.25">
      <c r="C54" s="19"/>
      <c r="D54" s="19"/>
      <c r="E54" s="19"/>
    </row>
    <row r="55" spans="2:12" x14ac:dyDescent="0.25">
      <c r="C55" s="19"/>
      <c r="D55" s="19"/>
      <c r="E55" s="19"/>
    </row>
    <row r="56" spans="2:12" x14ac:dyDescent="0.25">
      <c r="C56" s="19"/>
      <c r="D56" s="19"/>
      <c r="E56" s="19"/>
    </row>
    <row r="57" spans="2:12" x14ac:dyDescent="0.25">
      <c r="C57" s="19"/>
      <c r="D57" s="19"/>
      <c r="E57" s="19"/>
    </row>
    <row r="58" spans="2:12" x14ac:dyDescent="0.25">
      <c r="C58" s="19"/>
      <c r="D58" s="19"/>
      <c r="E58" s="19"/>
      <c r="F58" s="19"/>
    </row>
    <row r="59" spans="2:12" x14ac:dyDescent="0.25">
      <c r="D59" s="19"/>
    </row>
    <row r="60" spans="2:12" x14ac:dyDescent="0.25">
      <c r="D60" s="19"/>
      <c r="E60" s="19"/>
    </row>
    <row r="61" spans="2:12" x14ac:dyDescent="0.25">
      <c r="D61" s="19"/>
    </row>
    <row r="62" spans="2:12" x14ac:dyDescent="0.25">
      <c r="D62" s="19"/>
    </row>
  </sheetData>
  <mergeCells count="7">
    <mergeCell ref="I46:L46"/>
    <mergeCell ref="C1:D1"/>
    <mergeCell ref="A46:D46"/>
    <mergeCell ref="A3:D3"/>
    <mergeCell ref="E46:H46"/>
    <mergeCell ref="A31:D31"/>
    <mergeCell ref="A42:D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D20" sqref="D20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56"/>
      <c r="B1" s="56"/>
      <c r="C1" s="57" t="s">
        <v>26</v>
      </c>
      <c r="D1" s="5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9" t="s">
        <v>30</v>
      </c>
      <c r="B3" s="59"/>
      <c r="C3" s="59"/>
      <c r="D3" s="59"/>
    </row>
    <row r="4" spans="1:4" ht="78.75" x14ac:dyDescent="0.25">
      <c r="A4" s="42">
        <v>44838</v>
      </c>
      <c r="B4" s="43">
        <v>481000</v>
      </c>
      <c r="C4" s="44" t="s">
        <v>32</v>
      </c>
      <c r="D4" s="44" t="s">
        <v>31</v>
      </c>
    </row>
    <row r="5" spans="1:4" ht="15.75" x14ac:dyDescent="0.25">
      <c r="A5" s="45" t="s">
        <v>5</v>
      </c>
      <c r="B5" s="46">
        <f>B4</f>
        <v>481000</v>
      </c>
      <c r="C5" s="47"/>
      <c r="D5" s="47"/>
    </row>
    <row r="6" spans="1:4" x14ac:dyDescent="0.25">
      <c r="A6" s="59" t="s">
        <v>7</v>
      </c>
      <c r="B6" s="59"/>
      <c r="C6" s="59"/>
      <c r="D6" s="59"/>
    </row>
    <row r="7" spans="1:4" x14ac:dyDescent="0.25">
      <c r="A7" s="3">
        <v>44864</v>
      </c>
      <c r="B7" s="24">
        <v>40200.14</v>
      </c>
      <c r="C7" s="6"/>
      <c r="D7" s="6"/>
    </row>
    <row r="8" spans="1:4" x14ac:dyDescent="0.25">
      <c r="A8" s="5" t="s">
        <v>6</v>
      </c>
      <c r="B8" s="4">
        <f>B5+B7</f>
        <v>521200.14</v>
      </c>
      <c r="C8" s="2"/>
      <c r="D8" s="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B7" sqref="B7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56"/>
      <c r="B1" s="56"/>
      <c r="C1" s="57" t="s">
        <v>27</v>
      </c>
      <c r="D1" s="5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9" t="s">
        <v>17</v>
      </c>
      <c r="B3" s="59"/>
      <c r="C3" s="59"/>
      <c r="D3" s="59"/>
    </row>
    <row r="4" spans="1:4" x14ac:dyDescent="0.25">
      <c r="A4" s="3">
        <v>44864</v>
      </c>
      <c r="B4" s="22">
        <v>16462.8</v>
      </c>
      <c r="C4" s="22" t="s">
        <v>18</v>
      </c>
      <c r="D4" s="22" t="s">
        <v>21</v>
      </c>
    </row>
    <row r="5" spans="1:4" x14ac:dyDescent="0.25">
      <c r="A5" s="12" t="s">
        <v>5</v>
      </c>
      <c r="B5" s="22">
        <f>SUM(B4:B4)</f>
        <v>16462.8</v>
      </c>
      <c r="C5" s="22"/>
      <c r="D5" s="22"/>
    </row>
    <row r="6" spans="1:4" x14ac:dyDescent="0.25">
      <c r="A6" s="59" t="s">
        <v>7</v>
      </c>
      <c r="B6" s="59"/>
      <c r="C6" s="59"/>
      <c r="D6" s="59"/>
    </row>
    <row r="7" spans="1:4" x14ac:dyDescent="0.25">
      <c r="A7" s="3">
        <v>44864</v>
      </c>
      <c r="B7" s="24">
        <v>280750.36</v>
      </c>
      <c r="C7" s="2"/>
      <c r="D7" s="2"/>
    </row>
    <row r="8" spans="1:4" x14ac:dyDescent="0.25">
      <c r="A8" s="5" t="s">
        <v>6</v>
      </c>
      <c r="B8" s="4">
        <f>B5+B7</f>
        <v>297213.15999999997</v>
      </c>
      <c r="C8" s="2"/>
      <c r="D8" s="2"/>
    </row>
  </sheetData>
  <mergeCells count="4">
    <mergeCell ref="A6:D6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56"/>
      <c r="B1" s="56"/>
      <c r="C1" s="60" t="s">
        <v>28</v>
      </c>
      <c r="D1" s="6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62" t="s">
        <v>11</v>
      </c>
      <c r="B3" s="62"/>
      <c r="C3" s="62" t="s">
        <v>7</v>
      </c>
      <c r="D3" s="62"/>
    </row>
    <row r="4" spans="1:4" ht="15.75" x14ac:dyDescent="0.25">
      <c r="A4" s="36">
        <v>44864</v>
      </c>
      <c r="B4" s="37">
        <v>607094.96</v>
      </c>
      <c r="C4" s="38" t="s">
        <v>12</v>
      </c>
      <c r="D4" s="32"/>
    </row>
    <row r="5" spans="1:4" x14ac:dyDescent="0.25">
      <c r="A5" s="62" t="s">
        <v>14</v>
      </c>
      <c r="B5" s="62"/>
      <c r="C5" s="62"/>
      <c r="D5" s="62"/>
    </row>
    <row r="6" spans="1:4" ht="15.75" x14ac:dyDescent="0.25">
      <c r="A6" s="36">
        <v>44864</v>
      </c>
      <c r="B6" s="39">
        <v>133500.85</v>
      </c>
      <c r="C6" s="38" t="s">
        <v>12</v>
      </c>
      <c r="D6" s="32"/>
    </row>
    <row r="7" spans="1:4" x14ac:dyDescent="0.25">
      <c r="A7" s="62" t="s">
        <v>15</v>
      </c>
      <c r="B7" s="62"/>
      <c r="C7" s="62"/>
      <c r="D7" s="62"/>
    </row>
    <row r="8" spans="1:4" x14ac:dyDescent="0.25">
      <c r="A8" s="36">
        <v>44864</v>
      </c>
      <c r="B8" s="39">
        <v>175834.32</v>
      </c>
      <c r="C8" s="35" t="s">
        <v>12</v>
      </c>
      <c r="D8" s="31"/>
    </row>
    <row r="9" spans="1:4" x14ac:dyDescent="0.25">
      <c r="A9" s="62" t="s">
        <v>7</v>
      </c>
      <c r="B9" s="62"/>
      <c r="C9" s="62" t="s">
        <v>7</v>
      </c>
      <c r="D9" s="62"/>
    </row>
    <row r="10" spans="1:4" x14ac:dyDescent="0.25">
      <c r="A10" s="36">
        <v>44864</v>
      </c>
      <c r="B10" s="37">
        <v>106387.85</v>
      </c>
      <c r="D10" s="35"/>
    </row>
    <row r="11" spans="1:4" x14ac:dyDescent="0.25">
      <c r="A11" s="33" t="s">
        <v>6</v>
      </c>
      <c r="B11" s="34">
        <f>B4+B6+B8+B10</f>
        <v>1022817.9799999999</v>
      </c>
      <c r="C11" s="35"/>
      <c r="D11" s="35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C10" sqref="C10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60" t="s">
        <v>29</v>
      </c>
      <c r="D1" s="6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29">
        <v>44864</v>
      </c>
      <c r="B3" s="24">
        <v>144459.93</v>
      </c>
      <c r="C3" s="30" t="s">
        <v>7</v>
      </c>
      <c r="D3" s="32"/>
    </row>
    <row r="4" spans="1:4" x14ac:dyDescent="0.25">
      <c r="A4" s="33" t="s">
        <v>6</v>
      </c>
      <c r="B4" s="34">
        <f>B3</f>
        <v>144459.93</v>
      </c>
      <c r="C4" s="35"/>
      <c r="D4" s="35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2022-11-18T14:01:46Z</dcterms:modified>
</cp:coreProperties>
</file>