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2\"/>
    </mc:Choice>
  </mc:AlternateContent>
  <xr:revisionPtr revIDLastSave="0" documentId="13_ncr:1_{4DDD29D0-6202-4CAE-86D8-7BF6E28B89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8" i="4"/>
  <c r="B4" i="7"/>
  <c r="B33" i="1"/>
  <c r="B36" i="1"/>
  <c r="B5" i="4"/>
  <c r="B5" i="5" l="1"/>
  <c r="B8" i="5" s="1"/>
  <c r="B25" i="1"/>
  <c r="B39" i="1" l="1"/>
  <c r="B11" i="6"/>
</calcChain>
</file>

<file path=xl/sharedStrings.xml><?xml version="1.0" encoding="utf-8"?>
<sst xmlns="http://schemas.openxmlformats.org/spreadsheetml/2006/main" count="112" uniqueCount="76">
  <si>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</si>
  <si>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</si>
  <si>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</si>
  <si>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</si>
  <si>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</si>
  <si>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</si>
  <si>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</si>
  <si>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</si>
  <si>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</si>
  <si>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</si>
  <si>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</si>
  <si>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</si>
  <si>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</si>
  <si>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</si>
  <si>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Проект "Психологическая помощь семьям"</t>
  </si>
  <si>
    <t>Проект "Юридическая помощь семьям"</t>
  </si>
  <si>
    <t>Оплата курса реабилитации в РЦ «Родник»</t>
  </si>
  <si>
    <t>Оплата генетического анализа</t>
  </si>
  <si>
    <t>Расходы на мероприятия</t>
  </si>
  <si>
    <t>Материалы для мероприятий</t>
  </si>
  <si>
    <t>Оплата проезда до места лечения и обратно, проживания на время лечения</t>
  </si>
  <si>
    <t>Оплата авиабилетов</t>
  </si>
  <si>
    <t>Оплата мед. оборудования, инструментов и расходных материалов</t>
  </si>
  <si>
    <t>Чижиченко Александр</t>
  </si>
  <si>
    <t>Гетманенко Иван</t>
  </si>
  <si>
    <t>Оплата ТСР (коляска)</t>
  </si>
  <si>
    <t>Оплата курса реабилитации в МЦ «Сакура»</t>
  </si>
  <si>
    <t>Бонташ Мария</t>
  </si>
  <si>
    <t>Архипов Матвей</t>
  </si>
  <si>
    <t xml:space="preserve"> Программа «Адресная помощь» –август 2022</t>
  </si>
  <si>
    <t xml:space="preserve"> Программа «Системная помощь» – август 2022</t>
  </si>
  <si>
    <t xml:space="preserve"> Программа «Коробка храбрости» – август 2022</t>
  </si>
  <si>
    <t xml:space="preserve"> Программа «Помощь семьям с тяжелобольными детьми» –  август 2022</t>
  </si>
  <si>
    <t xml:space="preserve"> Программа «Уроки доброты» –  август 2022</t>
  </si>
  <si>
    <t xml:space="preserve">авансовый платеж за поставку пропускной системы </t>
  </si>
  <si>
    <t>ГБУЗ  г.  Москвы «Детская городская клиническая больница святого Владимира Департамента здравоохранения города Москвы»</t>
  </si>
  <si>
    <t xml:space="preserve">Волонтерские отделения </t>
  </si>
  <si>
    <t>Оплата операции «цистопластика мочевого пузыря» в клинике «КОРЛ», г. Казань</t>
  </si>
  <si>
    <t>Нуриддинов Марат</t>
  </si>
  <si>
    <t>Оплата операции в НМИЦ детской травматологии и ортопедии имени Г.И. Турнера, г. Пушкин</t>
  </si>
  <si>
    <t>Алексеев Максим</t>
  </si>
  <si>
    <t>Завалдаев Владислав</t>
  </si>
  <si>
    <t>Оплата курса реабилитации после операции в клинике «Времена года», г. Ялта, Крым</t>
  </si>
  <si>
    <t xml:space="preserve">Ткаченко Евгения </t>
  </si>
  <si>
    <t>Оплата курса реабилитации в РЦ «Мама, я смогу», г. Ставрополь</t>
  </si>
  <si>
    <t>Костина Кристина</t>
  </si>
  <si>
    <t>Дияшин Михаил</t>
  </si>
  <si>
    <t>Оплата курса реабилитации в МЦ «Адели-Пенза», г. Пенза</t>
  </si>
  <si>
    <t>Арькова Виктория</t>
  </si>
  <si>
    <t>Оплата ортезов</t>
  </si>
  <si>
    <t xml:space="preserve">Матвеев Семён </t>
  </si>
  <si>
    <t>Опара Виктория</t>
  </si>
  <si>
    <t>Оплата звукового процессора NEURO 2</t>
  </si>
  <si>
    <t>Клейменова Мирослава</t>
  </si>
  <si>
    <t>Оплата  курса реабилитации в РЦ «Арисс», г. Саки.</t>
  </si>
  <si>
    <t xml:space="preserve">Сергеев Евгений </t>
  </si>
  <si>
    <t>Риккерт Роман</t>
  </si>
  <si>
    <t>Оплата  реабилитациив РЦ «Оберег»</t>
  </si>
  <si>
    <t xml:space="preserve">Анищик Николай </t>
  </si>
  <si>
    <t>Кондрашук Степан</t>
  </si>
  <si>
    <t>Оплата курса реабилитации в Ивановский областной центр ЛФК и спортивной медицины</t>
  </si>
  <si>
    <t>Парфенова Мария</t>
  </si>
  <si>
    <t xml:space="preserve">Хисяметдинова Алина </t>
  </si>
  <si>
    <t xml:space="preserve">Мозговой Владислав </t>
  </si>
  <si>
    <t>Оплата операции Фонтена на сердце в Университетской клинике г. Бонн, Германия</t>
  </si>
  <si>
    <t>Бондаренко Алексей</t>
  </si>
  <si>
    <t>Оплата ТКМ в НМИЦ онкологии им. Блохина</t>
  </si>
  <si>
    <t>Калмаматова Камила</t>
  </si>
  <si>
    <t>Оплата курса реабилитации в ООО "ЭЙРМЕД, г. Санкт-Петербург</t>
  </si>
  <si>
    <t>Ракитный Денис</t>
  </si>
  <si>
    <t xml:space="preserve">Оплата мед. препаратов </t>
  </si>
  <si>
    <t>Бобин Георгий</t>
  </si>
  <si>
    <t>Оплата курса реабилитации в «Казанском центре развития реабилитации и абилитации» г. Казань</t>
  </si>
  <si>
    <t>Черновский Максим</t>
  </si>
  <si>
    <t xml:space="preserve">Оплата лечения в ФГБУ "РНЦРР" МИНЗДРАВА РОССИИ </t>
  </si>
  <si>
    <t>Оплата реабилитации после ТКМ в клинике Хадасса, Израиль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</si>
</sst>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4" fontId="0" fillId="0" borderId="0" xfId="0" applyNumberFormat="1"/>
    <xf numFmtId="1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4" fontId="10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28" workbookViewId="0">
      <selection activeCell="C44" sqref="C44"/>
    </sheetView>
  </sheetViews>
  <sheetFormatPr defaultRowHeight="15" x14ac:dyDescent="0.25"/>
  <cols>
    <col min="1" max="1" width="20.140625" style="7" customWidth="1"/>
    <col min="2" max="2" width="22.5703125" style="7" customWidth="1"/>
    <col min="3" max="3" width="49.85546875" style="7" customWidth="1"/>
    <col min="4" max="4" width="34" style="7" customWidth="1"/>
    <col min="5" max="5" width="18.28515625" style="7" customWidth="1"/>
    <col min="6" max="6" width="20" style="7" customWidth="1"/>
    <col min="7" max="7" width="9.140625" style="7"/>
    <col min="8" max="8" width="16.5703125" style="7" customWidth="1"/>
    <col min="9" max="9" width="12.42578125" style="7" bestFit="1" customWidth="1"/>
    <col min="10" max="16384" width="9.140625" style="7"/>
  </cols>
  <sheetData>
    <row r="1" spans="1:4" ht="104.25" customHeight="1" x14ac:dyDescent="0.35">
      <c r="C1" s="46" t="s">
        <v>29</v>
      </c>
      <c r="D1" s="47"/>
    </row>
    <row r="2" spans="1:4" ht="15.75" x14ac:dyDescent="0.25">
      <c r="A2" s="8" t="s">
        <v>0</v>
      </c>
      <c r="B2" s="8" t="s">
        <v>1</v>
      </c>
      <c r="C2" s="8" t="s">
        <v>2</v>
      </c>
      <c r="D2" s="8" t="s">
        <v>4</v>
      </c>
    </row>
    <row r="3" spans="1:4" x14ac:dyDescent="0.25">
      <c r="A3" s="49" t="s">
        <v>3</v>
      </c>
      <c r="B3" s="49"/>
      <c r="C3" s="49"/>
      <c r="D3" s="49"/>
    </row>
    <row r="4" spans="1:4" ht="51" customHeight="1" x14ac:dyDescent="0.25">
      <c r="A4" s="9">
        <v>44776</v>
      </c>
      <c r="B4" s="10">
        <v>447590</v>
      </c>
      <c r="C4" s="11" t="s">
        <v>37</v>
      </c>
      <c r="D4" s="11" t="s">
        <v>38</v>
      </c>
    </row>
    <row r="5" spans="1:4" ht="46.5" customHeight="1" x14ac:dyDescent="0.25">
      <c r="A5" s="9">
        <v>44776</v>
      </c>
      <c r="B5" s="10">
        <v>146829.9</v>
      </c>
      <c r="C5" s="11" t="s">
        <v>39</v>
      </c>
      <c r="D5" s="11" t="s">
        <v>40</v>
      </c>
    </row>
    <row r="6" spans="1:4" ht="46.5" customHeight="1" x14ac:dyDescent="0.25">
      <c r="A6" s="9">
        <v>44776</v>
      </c>
      <c r="B6" s="10">
        <v>299400</v>
      </c>
      <c r="C6" s="11" t="s">
        <v>16</v>
      </c>
      <c r="D6" s="11" t="s">
        <v>41</v>
      </c>
    </row>
    <row r="7" spans="1:4" ht="37.5" customHeight="1" x14ac:dyDescent="0.25">
      <c r="A7" s="9">
        <v>44777</v>
      </c>
      <c r="B7" s="10">
        <v>508200</v>
      </c>
      <c r="C7" s="11" t="s">
        <v>42</v>
      </c>
      <c r="D7" s="11" t="s">
        <v>43</v>
      </c>
    </row>
    <row r="8" spans="1:4" ht="32.25" customHeight="1" x14ac:dyDescent="0.25">
      <c r="A8" s="9">
        <v>44777</v>
      </c>
      <c r="B8" s="10">
        <v>299800</v>
      </c>
      <c r="C8" s="11" t="s">
        <v>44</v>
      </c>
      <c r="D8" s="11" t="s">
        <v>45</v>
      </c>
    </row>
    <row r="9" spans="1:4" ht="47.25" customHeight="1" x14ac:dyDescent="0.25">
      <c r="A9" s="9">
        <v>44777</v>
      </c>
      <c r="B9" s="10">
        <v>298500</v>
      </c>
      <c r="C9" s="11" t="s">
        <v>16</v>
      </c>
      <c r="D9" s="11" t="s">
        <v>46</v>
      </c>
    </row>
    <row r="10" spans="1:4" ht="38.25" customHeight="1" x14ac:dyDescent="0.25">
      <c r="A10" s="9">
        <v>44778</v>
      </c>
      <c r="B10" s="10">
        <v>298800</v>
      </c>
      <c r="C10" s="11" t="s">
        <v>47</v>
      </c>
      <c r="D10" s="11" t="s">
        <v>48</v>
      </c>
    </row>
    <row r="11" spans="1:4" ht="35.25" customHeight="1" x14ac:dyDescent="0.25">
      <c r="A11" s="9">
        <v>44783</v>
      </c>
      <c r="B11" s="60">
        <v>300000</v>
      </c>
      <c r="C11" s="11" t="s">
        <v>26</v>
      </c>
      <c r="D11" s="11" t="s">
        <v>51</v>
      </c>
    </row>
    <row r="12" spans="1:4" ht="38.25" customHeight="1" x14ac:dyDescent="0.25">
      <c r="A12" s="9">
        <v>44783</v>
      </c>
      <c r="B12" s="10">
        <v>153000</v>
      </c>
      <c r="C12" s="11" t="s">
        <v>54</v>
      </c>
      <c r="D12" s="11" t="s">
        <v>55</v>
      </c>
    </row>
    <row r="13" spans="1:4" ht="38.25" customHeight="1" x14ac:dyDescent="0.25">
      <c r="A13" s="9">
        <v>44784</v>
      </c>
      <c r="B13" s="10">
        <v>2044220.4</v>
      </c>
      <c r="C13" s="11" t="s">
        <v>75</v>
      </c>
      <c r="D13" s="11" t="s">
        <v>23</v>
      </c>
    </row>
    <row r="14" spans="1:4" ht="26.25" customHeight="1" x14ac:dyDescent="0.25">
      <c r="A14" s="9">
        <v>44788</v>
      </c>
      <c r="B14" s="10">
        <v>51600</v>
      </c>
      <c r="C14" s="11" t="s">
        <v>17</v>
      </c>
      <c r="D14" s="11" t="s">
        <v>58</v>
      </c>
    </row>
    <row r="15" spans="1:4" ht="41.25" customHeight="1" x14ac:dyDescent="0.25">
      <c r="A15" s="9">
        <v>44789</v>
      </c>
      <c r="B15" s="10">
        <v>693000</v>
      </c>
      <c r="C15" s="11" t="s">
        <v>10</v>
      </c>
      <c r="D15" s="11" t="s">
        <v>24</v>
      </c>
    </row>
    <row r="16" spans="1:4" ht="41.25" customHeight="1" x14ac:dyDescent="0.25">
      <c r="A16" s="9">
        <v>44789</v>
      </c>
      <c r="B16" s="10">
        <v>275370</v>
      </c>
      <c r="C16" s="11" t="s">
        <v>74</v>
      </c>
      <c r="D16" s="11" t="s">
        <v>27</v>
      </c>
    </row>
    <row r="17" spans="1:7" ht="41.25" customHeight="1" x14ac:dyDescent="0.25">
      <c r="A17" s="9">
        <v>44790</v>
      </c>
      <c r="B17" s="10">
        <v>907200</v>
      </c>
      <c r="C17" s="11" t="s">
        <v>10</v>
      </c>
      <c r="D17" s="11" t="s">
        <v>59</v>
      </c>
    </row>
    <row r="18" spans="1:7" ht="34.5" customHeight="1" x14ac:dyDescent="0.25">
      <c r="A18" s="9">
        <v>44792</v>
      </c>
      <c r="B18" s="10">
        <v>64900</v>
      </c>
      <c r="C18" s="11" t="s">
        <v>60</v>
      </c>
      <c r="D18" s="11" t="s">
        <v>61</v>
      </c>
    </row>
    <row r="19" spans="1:7" ht="43.5" customHeight="1" x14ac:dyDescent="0.25">
      <c r="A19" s="9">
        <v>44796</v>
      </c>
      <c r="B19" s="10">
        <v>304480</v>
      </c>
      <c r="C19" s="11" t="s">
        <v>42</v>
      </c>
      <c r="D19" s="11" t="s">
        <v>63</v>
      </c>
    </row>
    <row r="20" spans="1:7" ht="33.75" customHeight="1" x14ac:dyDescent="0.25">
      <c r="A20" s="9">
        <v>44797</v>
      </c>
      <c r="B20" s="10">
        <v>1000000</v>
      </c>
      <c r="C20" s="11" t="s">
        <v>64</v>
      </c>
      <c r="D20" s="11" t="s">
        <v>65</v>
      </c>
    </row>
    <row r="21" spans="1:7" ht="33" customHeight="1" x14ac:dyDescent="0.25">
      <c r="A21" s="9">
        <v>44798</v>
      </c>
      <c r="B21" s="10">
        <v>265000</v>
      </c>
      <c r="C21" s="11" t="s">
        <v>68</v>
      </c>
      <c r="D21" s="11" t="s">
        <v>69</v>
      </c>
    </row>
    <row r="22" spans="1:7" ht="60" customHeight="1" x14ac:dyDescent="0.25">
      <c r="A22" s="9">
        <v>44799</v>
      </c>
      <c r="B22" s="10">
        <v>90000</v>
      </c>
      <c r="C22" s="11" t="s">
        <v>57</v>
      </c>
      <c r="D22" s="11" t="s">
        <v>56</v>
      </c>
    </row>
    <row r="23" spans="1:7" ht="36" customHeight="1" x14ac:dyDescent="0.25">
      <c r="A23" s="9">
        <v>44799</v>
      </c>
      <c r="B23" s="10">
        <v>295000</v>
      </c>
      <c r="C23" s="11" t="s">
        <v>72</v>
      </c>
      <c r="D23" s="11" t="s">
        <v>73</v>
      </c>
    </row>
    <row r="24" spans="1:7" ht="36" customHeight="1" x14ac:dyDescent="0.25">
      <c r="A24" s="9">
        <v>44804</v>
      </c>
      <c r="B24" s="10">
        <v>3000000</v>
      </c>
      <c r="C24" s="11" t="s">
        <v>66</v>
      </c>
      <c r="D24" s="11" t="s">
        <v>67</v>
      </c>
    </row>
    <row r="25" spans="1:7" ht="42" customHeight="1" x14ac:dyDescent="0.25">
      <c r="A25" s="12" t="s">
        <v>5</v>
      </c>
      <c r="B25" s="13">
        <f>SUM(B4:B24)</f>
        <v>11742890.300000001</v>
      </c>
      <c r="C25" s="13"/>
      <c r="D25" s="13"/>
      <c r="E25" s="27"/>
      <c r="F25" s="27"/>
    </row>
    <row r="26" spans="1:7" ht="21" customHeight="1" x14ac:dyDescent="0.25">
      <c r="A26" s="50" t="s">
        <v>8</v>
      </c>
      <c r="B26" s="51"/>
      <c r="C26" s="51"/>
      <c r="D26" s="52"/>
    </row>
    <row r="27" spans="1:7" ht="42.75" customHeight="1" x14ac:dyDescent="0.25">
      <c r="A27" s="9">
        <v>44783</v>
      </c>
      <c r="B27" s="10">
        <v>66000</v>
      </c>
      <c r="C27" s="11" t="s">
        <v>49</v>
      </c>
      <c r="D27" s="21" t="s">
        <v>50</v>
      </c>
    </row>
    <row r="28" spans="1:7" ht="29.25" customHeight="1" x14ac:dyDescent="0.25">
      <c r="A28" s="9">
        <v>44783</v>
      </c>
      <c r="B28" s="10">
        <v>750000</v>
      </c>
      <c r="C28" s="11" t="s">
        <v>52</v>
      </c>
      <c r="D28" s="21" t="s">
        <v>53</v>
      </c>
    </row>
    <row r="29" spans="1:7" ht="29.25" customHeight="1" x14ac:dyDescent="0.25">
      <c r="A29" s="9">
        <v>44792</v>
      </c>
      <c r="B29" s="10">
        <v>169900</v>
      </c>
      <c r="C29" s="11" t="s">
        <v>25</v>
      </c>
      <c r="D29" s="21" t="s">
        <v>62</v>
      </c>
    </row>
    <row r="30" spans="1:7" ht="33.75" customHeight="1" x14ac:dyDescent="0.25">
      <c r="A30" s="12" t="s">
        <v>5</v>
      </c>
      <c r="B30" s="23">
        <f>SUM(B27:B29)</f>
        <v>985900</v>
      </c>
      <c r="C30" s="23"/>
      <c r="D30" s="23"/>
      <c r="F30" s="19"/>
      <c r="G30" s="19"/>
    </row>
    <row r="31" spans="1:7" ht="33.75" customHeight="1" x14ac:dyDescent="0.25">
      <c r="A31" s="50" t="s">
        <v>13</v>
      </c>
      <c r="B31" s="51"/>
      <c r="C31" s="51"/>
      <c r="D31" s="52"/>
      <c r="G31" s="19"/>
    </row>
    <row r="32" spans="1:7" ht="36" customHeight="1" x14ac:dyDescent="0.25">
      <c r="A32" s="9">
        <v>44798</v>
      </c>
      <c r="B32" s="10">
        <v>39420</v>
      </c>
      <c r="C32" s="11" t="s">
        <v>70</v>
      </c>
      <c r="D32" s="11" t="s">
        <v>71</v>
      </c>
      <c r="G32" s="19"/>
    </row>
    <row r="33" spans="1:12" ht="33.75" customHeight="1" x14ac:dyDescent="0.25">
      <c r="A33" s="12" t="s">
        <v>5</v>
      </c>
      <c r="B33" s="25">
        <f>SUM(B32:B32)</f>
        <v>39420</v>
      </c>
      <c r="C33" s="26"/>
      <c r="D33" s="21"/>
      <c r="G33" s="19"/>
    </row>
    <row r="34" spans="1:12" ht="33.75" customHeight="1" x14ac:dyDescent="0.25">
      <c r="A34" s="50" t="s">
        <v>20</v>
      </c>
      <c r="B34" s="51"/>
      <c r="C34" s="51"/>
      <c r="D34" s="52"/>
      <c r="G34" s="19"/>
    </row>
    <row r="35" spans="1:12" ht="33.75" customHeight="1" x14ac:dyDescent="0.25">
      <c r="A35" s="9">
        <v>44797</v>
      </c>
      <c r="B35" s="10">
        <v>104352.21</v>
      </c>
      <c r="C35" s="26" t="s">
        <v>21</v>
      </c>
      <c r="D35" s="21" t="s">
        <v>28</v>
      </c>
      <c r="G35" s="19"/>
    </row>
    <row r="36" spans="1:12" ht="33.75" customHeight="1" x14ac:dyDescent="0.25">
      <c r="A36" s="12" t="s">
        <v>5</v>
      </c>
      <c r="B36" s="25">
        <f>SUM(B35:B35)</f>
        <v>104352.21</v>
      </c>
      <c r="C36" s="26"/>
      <c r="D36" s="21"/>
      <c r="G36" s="19"/>
    </row>
    <row r="37" spans="1:12" ht="15" customHeight="1" x14ac:dyDescent="0.25">
      <c r="A37" s="48" t="s">
        <v>7</v>
      </c>
      <c r="B37" s="48"/>
      <c r="C37" s="48"/>
      <c r="D37" s="48"/>
      <c r="E37" s="45"/>
      <c r="F37" s="45"/>
      <c r="G37" s="45"/>
      <c r="H37" s="45"/>
      <c r="I37" s="45"/>
      <c r="J37" s="45"/>
      <c r="K37" s="45"/>
      <c r="L37" s="45"/>
    </row>
    <row r="38" spans="1:12" ht="15" customHeight="1" x14ac:dyDescent="0.25">
      <c r="A38" s="16">
        <v>44803</v>
      </c>
      <c r="B38" s="23">
        <v>1048570.39</v>
      </c>
      <c r="C38" s="44"/>
      <c r="D38" s="44"/>
      <c r="E38" s="28"/>
      <c r="F38" s="28"/>
      <c r="G38" s="28"/>
      <c r="H38" s="28"/>
      <c r="I38" s="20"/>
      <c r="J38" s="20"/>
      <c r="K38" s="20"/>
      <c r="L38" s="20"/>
    </row>
    <row r="39" spans="1:12" x14ac:dyDescent="0.25">
      <c r="A39" s="17" t="s">
        <v>6</v>
      </c>
      <c r="B39" s="14">
        <f>B38+B33+B30+B25+B36</f>
        <v>13921132.900000002</v>
      </c>
      <c r="C39" s="15"/>
      <c r="D39" s="15"/>
    </row>
    <row r="40" spans="1:12" x14ac:dyDescent="0.25">
      <c r="E40" s="18"/>
      <c r="F40" s="18"/>
      <c r="G40" s="18"/>
      <c r="H40" s="18"/>
    </row>
    <row r="41" spans="1:12" x14ac:dyDescent="0.25">
      <c r="B41" s="24"/>
      <c r="E41" s="18"/>
      <c r="F41" s="18"/>
      <c r="G41" s="18"/>
      <c r="H41" s="18"/>
    </row>
    <row r="42" spans="1:12" x14ac:dyDescent="0.25">
      <c r="E42" s="18"/>
      <c r="F42" s="18"/>
      <c r="G42" s="18"/>
      <c r="H42" s="18"/>
      <c r="L42" s="7" t="s">
        <v>9</v>
      </c>
    </row>
    <row r="43" spans="1:12" x14ac:dyDescent="0.25">
      <c r="B43" s="19"/>
    </row>
    <row r="44" spans="1:12" x14ac:dyDescent="0.25">
      <c r="B44" s="19"/>
    </row>
    <row r="45" spans="1:12" x14ac:dyDescent="0.25">
      <c r="C45" s="19"/>
      <c r="D45" s="19"/>
      <c r="E45" s="19"/>
    </row>
    <row r="46" spans="1:12" x14ac:dyDescent="0.25">
      <c r="C46" s="19"/>
      <c r="D46" s="19"/>
      <c r="E46" s="19"/>
    </row>
    <row r="47" spans="1:12" x14ac:dyDescent="0.25">
      <c r="C47" s="19"/>
      <c r="D47" s="19"/>
      <c r="E47" s="19"/>
    </row>
    <row r="48" spans="1:12" x14ac:dyDescent="0.25">
      <c r="C48" s="19"/>
      <c r="D48" s="19"/>
      <c r="E48" s="19"/>
    </row>
    <row r="49" spans="3:6" x14ac:dyDescent="0.25">
      <c r="C49" s="19"/>
      <c r="D49" s="19"/>
      <c r="E49" s="19"/>
      <c r="F49" s="19"/>
    </row>
    <row r="50" spans="3:6" x14ac:dyDescent="0.25">
      <c r="D50" s="19"/>
    </row>
    <row r="51" spans="3:6" x14ac:dyDescent="0.25">
      <c r="D51" s="19"/>
      <c r="E51" s="19"/>
    </row>
    <row r="52" spans="3:6" x14ac:dyDescent="0.25">
      <c r="D52" s="19"/>
    </row>
    <row r="53" spans="3:6" x14ac:dyDescent="0.25">
      <c r="D53" s="19"/>
    </row>
  </sheetData>
  <mergeCells count="8">
    <mergeCell ref="I37:L37"/>
    <mergeCell ref="C1:D1"/>
    <mergeCell ref="A37:D37"/>
    <mergeCell ref="A3:D3"/>
    <mergeCell ref="E37:H37"/>
    <mergeCell ref="A26:D26"/>
    <mergeCell ref="A31:D31"/>
    <mergeCell ref="A34:D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D13" sqref="D13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53"/>
      <c r="B1" s="53"/>
      <c r="C1" s="54" t="s">
        <v>30</v>
      </c>
      <c r="D1" s="5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56" t="s">
        <v>22</v>
      </c>
      <c r="B3" s="56"/>
      <c r="C3" s="56"/>
      <c r="D3" s="56"/>
    </row>
    <row r="4" spans="1:4" ht="78.75" x14ac:dyDescent="0.25">
      <c r="A4" s="9">
        <v>44803</v>
      </c>
      <c r="B4" s="41">
        <v>1519000</v>
      </c>
      <c r="C4" s="42" t="s">
        <v>34</v>
      </c>
      <c r="D4" s="42" t="s">
        <v>35</v>
      </c>
    </row>
    <row r="5" spans="1:4" ht="15.75" x14ac:dyDescent="0.25">
      <c r="A5" s="12" t="s">
        <v>5</v>
      </c>
      <c r="B5" s="43">
        <f>B4</f>
        <v>1519000</v>
      </c>
      <c r="C5" s="8"/>
      <c r="D5" s="8"/>
    </row>
    <row r="6" spans="1:4" x14ac:dyDescent="0.25">
      <c r="A6" s="56" t="s">
        <v>7</v>
      </c>
      <c r="B6" s="56"/>
      <c r="C6" s="56"/>
      <c r="D6" s="56"/>
    </row>
    <row r="7" spans="1:4" x14ac:dyDescent="0.25">
      <c r="A7" s="3">
        <v>44803</v>
      </c>
      <c r="B7" s="24">
        <v>35595.730000000003</v>
      </c>
      <c r="C7" s="6"/>
      <c r="D7" s="6"/>
    </row>
    <row r="8" spans="1:4" x14ac:dyDescent="0.25">
      <c r="A8" s="5" t="s">
        <v>6</v>
      </c>
      <c r="B8" s="4">
        <f>B5+B7</f>
        <v>1554595.73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B7" sqref="B7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53"/>
      <c r="B1" s="53"/>
      <c r="C1" s="54" t="s">
        <v>31</v>
      </c>
      <c r="D1" s="5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56" t="s">
        <v>18</v>
      </c>
      <c r="B3" s="56"/>
      <c r="C3" s="56"/>
      <c r="D3" s="56"/>
    </row>
    <row r="4" spans="1:4" x14ac:dyDescent="0.25">
      <c r="A4" s="3">
        <v>44803</v>
      </c>
      <c r="B4" s="22">
        <v>247329.28</v>
      </c>
      <c r="C4" s="22" t="s">
        <v>19</v>
      </c>
      <c r="D4" s="22" t="s">
        <v>36</v>
      </c>
    </row>
    <row r="5" spans="1:4" x14ac:dyDescent="0.25">
      <c r="A5" s="12" t="s">
        <v>5</v>
      </c>
      <c r="B5" s="22">
        <f>SUM(B4:B4)</f>
        <v>247329.28</v>
      </c>
      <c r="C5" s="22"/>
      <c r="D5" s="22"/>
    </row>
    <row r="6" spans="1:4" x14ac:dyDescent="0.25">
      <c r="A6" s="56" t="s">
        <v>7</v>
      </c>
      <c r="B6" s="56"/>
      <c r="C6" s="56"/>
      <c r="D6" s="56"/>
    </row>
    <row r="7" spans="1:4" x14ac:dyDescent="0.25">
      <c r="A7" s="3">
        <v>44803</v>
      </c>
      <c r="B7" s="29">
        <v>298584.61</v>
      </c>
      <c r="C7" s="2"/>
      <c r="D7" s="2"/>
    </row>
    <row r="8" spans="1:4" x14ac:dyDescent="0.25">
      <c r="A8" s="5" t="s">
        <v>6</v>
      </c>
      <c r="B8" s="4">
        <f>B5+B7</f>
        <v>545913.89</v>
      </c>
      <c r="C8" s="2"/>
      <c r="D8" s="2"/>
    </row>
  </sheetData>
  <mergeCells count="4">
    <mergeCell ref="A6:D6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B10" sqref="B10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53"/>
      <c r="B1" s="53"/>
      <c r="C1" s="57" t="s">
        <v>32</v>
      </c>
      <c r="D1" s="5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59" t="s">
        <v>11</v>
      </c>
      <c r="B3" s="59"/>
      <c r="C3" s="59" t="s">
        <v>7</v>
      </c>
      <c r="D3" s="59"/>
    </row>
    <row r="4" spans="1:4" ht="15.75" x14ac:dyDescent="0.25">
      <c r="A4" s="37">
        <v>44803</v>
      </c>
      <c r="B4" s="38">
        <v>763278.42</v>
      </c>
      <c r="C4" s="39" t="s">
        <v>12</v>
      </c>
      <c r="D4" s="33"/>
    </row>
    <row r="5" spans="1:4" x14ac:dyDescent="0.25">
      <c r="A5" s="59" t="s">
        <v>14</v>
      </c>
      <c r="B5" s="59"/>
      <c r="C5" s="59"/>
      <c r="D5" s="59"/>
    </row>
    <row r="6" spans="1:4" ht="15.75" x14ac:dyDescent="0.25">
      <c r="A6" s="37">
        <v>44803</v>
      </c>
      <c r="B6" s="40">
        <v>139673.67000000001</v>
      </c>
      <c r="C6" s="39" t="s">
        <v>12</v>
      </c>
      <c r="D6" s="33"/>
    </row>
    <row r="7" spans="1:4" x14ac:dyDescent="0.25">
      <c r="A7" s="59" t="s">
        <v>15</v>
      </c>
      <c r="B7" s="59"/>
      <c r="C7" s="59"/>
      <c r="D7" s="59"/>
    </row>
    <row r="8" spans="1:4" x14ac:dyDescent="0.25">
      <c r="A8" s="37">
        <v>44803</v>
      </c>
      <c r="B8" s="40">
        <v>162902.54999999999</v>
      </c>
      <c r="C8" s="32"/>
      <c r="D8" s="32"/>
    </row>
    <row r="9" spans="1:4" x14ac:dyDescent="0.25">
      <c r="A9" s="59" t="s">
        <v>7</v>
      </c>
      <c r="B9" s="59"/>
      <c r="C9" s="59" t="s">
        <v>7</v>
      </c>
      <c r="D9" s="59"/>
    </row>
    <row r="10" spans="1:4" x14ac:dyDescent="0.25">
      <c r="A10" s="37">
        <v>44803</v>
      </c>
      <c r="B10" s="38">
        <v>93048.87</v>
      </c>
      <c r="C10" s="36" t="s">
        <v>12</v>
      </c>
      <c r="D10" s="36"/>
    </row>
    <row r="11" spans="1:4" x14ac:dyDescent="0.25">
      <c r="A11" s="34" t="s">
        <v>6</v>
      </c>
      <c r="B11" s="35">
        <f>B4+B6+B8+B10</f>
        <v>1158903.5100000002</v>
      </c>
      <c r="C11" s="36"/>
      <c r="D11" s="36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G26" sqref="G26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57" t="s">
        <v>33</v>
      </c>
      <c r="D1" s="5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30">
        <v>44803</v>
      </c>
      <c r="B3" s="24">
        <v>161066.96</v>
      </c>
      <c r="C3" s="31" t="s">
        <v>7</v>
      </c>
      <c r="D3" s="33"/>
    </row>
    <row r="4" spans="1:4" x14ac:dyDescent="0.25">
      <c r="A4" s="34" t="s">
        <v>6</v>
      </c>
      <c r="B4" s="35">
        <f>B3</f>
        <v>161066.96</v>
      </c>
      <c r="C4" s="36"/>
      <c r="D4" s="36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2022-09-21T12:02:37Z</dcterms:modified>
</cp:coreProperties>
</file>