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YandexDisk\Клуб добряков\Отчеты\Отчетны на сайт\2022\"/>
    </mc:Choice>
  </mc:AlternateContent>
  <xr:revisionPtr revIDLastSave="0" documentId="13_ncr:1_{0F3162C6-86C5-4924-B3ED-5E3DF769686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Адресная помощь" sheetId="1" r:id="rId1"/>
    <sheet name="Лист2" sheetId="2" state="hidden" r:id="rId2"/>
    <sheet name="Лист3" sheetId="3" state="hidden" r:id="rId3"/>
    <sheet name="Системная помощь" sheetId="4" r:id="rId4"/>
    <sheet name="Коробка храбрости" sheetId="5" r:id="rId5"/>
    <sheet name="Помощь семьям " sheetId="6" r:id="rId6"/>
    <sheet name="Уроки доброты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" l="1"/>
  <c r="B46" i="1"/>
  <c r="B8" i="4"/>
  <c r="B5" i="4"/>
  <c r="B8" i="7" l="1"/>
  <c r="B5" i="5" l="1"/>
  <c r="B8" i="5" s="1"/>
  <c r="B34" i="1"/>
  <c r="B38" i="1" l="1"/>
  <c r="B49" i="1" s="1"/>
  <c r="B11" i="6"/>
</calcChain>
</file>

<file path=xl/sharedStrings.xml><?xml version="1.0" encoding="utf-8"?>
<sst xmlns="http://schemas.openxmlformats.org/spreadsheetml/2006/main" count="136" uniqueCount="93">
  <si>
    <t>Дата платежа</t>
  </si>
  <si>
    <t>Сумма, руб.</t>
  </si>
  <si>
    <t>Назначение платежа</t>
  </si>
  <si>
    <t>Оплата медицинских услуг</t>
  </si>
  <si>
    <t>Благополучатель</t>
  </si>
  <si>
    <t>Итого:</t>
  </si>
  <si>
    <t>Всего по программе</t>
  </si>
  <si>
    <t>Программные расходы</t>
  </si>
  <si>
    <t>Оплата медицинского оборудования и ТСР</t>
  </si>
  <si>
    <t>.</t>
  </si>
  <si>
    <t>Оплата курса реабилитации в РЦ «Три сестры»</t>
  </si>
  <si>
    <t>Проект "Няни особого назначения"</t>
  </si>
  <si>
    <t>Расходы на проект</t>
  </si>
  <si>
    <t>Оплата  мед.препаратов и мед. расходных материалов</t>
  </si>
  <si>
    <t>Оплата операции в Институте врожденных заболеваний челюстно-лицевой области, г. Москва</t>
  </si>
  <si>
    <t>Проект "Психологическая помощь семьям"</t>
  </si>
  <si>
    <t>Проект "Юридическая помощь семьям"</t>
  </si>
  <si>
    <t>Оплата курса реабилитации в РЦ «Родник»</t>
  </si>
  <si>
    <t>Оплата генетического анализа</t>
  </si>
  <si>
    <t>Расходы на мероприятия</t>
  </si>
  <si>
    <t>Материалы для мероприятий</t>
  </si>
  <si>
    <t>Оплата проезда до места лечения и обратно, проживания на время лечения</t>
  </si>
  <si>
    <t>Оплата авиабилетов</t>
  </si>
  <si>
    <t>Оплата протеза руки</t>
  </si>
  <si>
    <t xml:space="preserve"> Программа «Адресная помощь» – июль 2022</t>
  </si>
  <si>
    <t xml:space="preserve"> Программа «Системная помощь» – июль 2022</t>
  </si>
  <si>
    <t xml:space="preserve"> Программа «Коробка храбрости» – июль 2022</t>
  </si>
  <si>
    <t xml:space="preserve"> Программа «Помощь семьям с тяжелобольными детьми» –  июль 2022</t>
  </si>
  <si>
    <t xml:space="preserve"> Программа «Уроки доброты» –  июль 2022</t>
  </si>
  <si>
    <t>Оплата за значки "Палочка"</t>
  </si>
  <si>
    <t>Волонтерские отделения</t>
  </si>
  <si>
    <t>Оплата мед. оборудования, инструментов и расходных материалов</t>
  </si>
  <si>
    <t>СПб ГБУЗ «ДГМКЦ ВМТ им. К.А. Раухфуса»</t>
  </si>
  <si>
    <t>Оплата за кассетный кондиционер</t>
  </si>
  <si>
    <t>Волонтерское отделение г. Казань</t>
  </si>
  <si>
    <t>Чижиченко Александр</t>
  </si>
  <si>
    <t>Оплата реабилитации после ТКМ в клинике Хадасса</t>
  </si>
  <si>
    <t>Оплата мед. препаратов после ТКМ в клинике Хадасса</t>
  </si>
  <si>
    <t>Андрианов Артем</t>
  </si>
  <si>
    <t>Оплата курса реабилитации в  реабилитации в РЦ «Янтарь», г. Н.-Новгород</t>
  </si>
  <si>
    <t>Гладкова Елена</t>
  </si>
  <si>
    <t>Оплата курса реабилитации в РЦ «Арисс», г. Саки, Крым</t>
  </si>
  <si>
    <t>Кокоулин Андрей</t>
  </si>
  <si>
    <t>Оплата расходных материалов для операции по коррекции тяжелого сколиоза с установкой импланта в «Клиническом госпитале на Яузе», г. Москва</t>
  </si>
  <si>
    <t>Лунев Виталий</t>
  </si>
  <si>
    <t>Гетманенко Иван</t>
  </si>
  <si>
    <t>Оплата операции «невротомия методом РЧД» в НИМЦ ПН им. В.М. Бехтерева</t>
  </si>
  <si>
    <t>Фузин Кирилл</t>
  </si>
  <si>
    <t xml:space="preserve">Маметьева Юлия </t>
  </si>
  <si>
    <t>Оплата операции  по замене гомографта в лёгочной артерии в кардиоцентре г. Берлин</t>
  </si>
  <si>
    <t>Чемерис Анна</t>
  </si>
  <si>
    <t>Оплата курса реабилитации в АНО «Ника», г. Пятигорск</t>
  </si>
  <si>
    <t>Ярагина Алиса</t>
  </si>
  <si>
    <t>Оплата операции в НПЦ Специализированной Медицинской Помощи Детям Департамента Здравохранения г. Москвы им. В. Ф. Войно-Ясенецкого</t>
  </si>
  <si>
    <t>Рамазанлы Рашид</t>
  </si>
  <si>
    <t>Оплата  курса реабилитации в ООО МЦ "Лучик надежды", г. Евпатория</t>
  </si>
  <si>
    <t>Миюсова Лейла</t>
  </si>
  <si>
    <t>Оплата ТСР (коляска)</t>
  </si>
  <si>
    <t>Авагжанян Левон</t>
  </si>
  <si>
    <t>Гусельникова Дарья</t>
  </si>
  <si>
    <t>Доплата за лечение в  НПЦ
СПЕЦ.МЕД.ПОМОЩИ ДЕТЯМ ДЗМ</t>
  </si>
  <si>
    <t>Ким Валентина</t>
  </si>
  <si>
    <t>Шайхутдинов Фёдор</t>
  </si>
  <si>
    <t>Оплата курса реабилитации в МЦ "Сакура"</t>
  </si>
  <si>
    <t xml:space="preserve">Осипов Матвей  </t>
  </si>
  <si>
    <t xml:space="preserve">Акбан Абдуллах </t>
  </si>
  <si>
    <t>Ломаева Евгения</t>
  </si>
  <si>
    <t>Пономарева София</t>
  </si>
  <si>
    <t>Оплата курса реабилитации в  ФОЦ «Эльмар», г. Уфа</t>
  </si>
  <si>
    <t>Насырова Рената</t>
  </si>
  <si>
    <t>Янибекова Аиша</t>
  </si>
  <si>
    <t>Оплата операции в клинике урологии Университетской клинической больницы МГМУ им. Сеченова</t>
  </si>
  <si>
    <t>Неповиннов Владислав</t>
  </si>
  <si>
    <t>Оплата курса реабилитации в ЦМР «Благополучие», г. Москва</t>
  </si>
  <si>
    <t xml:space="preserve">Анисимов  Данила  </t>
  </si>
  <si>
    <t>Сапожникова Ксения</t>
  </si>
  <si>
    <t>Оплата операции по замене телескопических штифтов и удаление металлической поддерживающей конструкции в клинике Paley European Institute, Польша</t>
  </si>
  <si>
    <t>Оплата курса реабилитации в МЦ «Сакура»</t>
  </si>
  <si>
    <t xml:space="preserve">
Качан Вячеслав
</t>
  </si>
  <si>
    <t>Шишкина Неля</t>
  </si>
  <si>
    <t>Волков Филипп</t>
  </si>
  <si>
    <t>Романова Полина</t>
  </si>
  <si>
    <t>Оплата лечения в "НПЦ
СПЕЦ.МЕД.ПОМОЩИ ДЕТЯМ ДЗМ</t>
  </si>
  <si>
    <t>Бонташ Мария</t>
  </si>
  <si>
    <t>Оплата бследования и лечения в ЗАО «Институт медицинских технологий», г. Москва</t>
  </si>
  <si>
    <t>Арисова Ксения</t>
  </si>
  <si>
    <t>Архипов Матвей</t>
  </si>
  <si>
    <t>Бондаренко Мария</t>
  </si>
  <si>
    <t>Оплата лечения в институте Гуттманн, Испания</t>
  </si>
  <si>
    <t>Оплата операции в клинике Шон, Германия</t>
  </si>
  <si>
    <t>Овсянников Тимофей</t>
  </si>
  <si>
    <t>Оплата курса реабилитации в МЦ «ФОЦ «Адели-Пенза».</t>
  </si>
  <si>
    <t xml:space="preserve">Кунинин Лев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</si>
</sst>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b/>
      <sz val="12"/>
      <color rgb="FF0070C0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1"/>
      <color rgb="FF00B0F0"/>
      <name val="Cambria"/>
      <family val="1"/>
      <charset val="204"/>
      <scheme val="major"/>
    </font>
    <font>
      <b/>
      <sz val="16"/>
      <color rgb="FF00B0F0"/>
      <name val="Cambria"/>
      <family val="1"/>
      <charset val="204"/>
      <scheme val="major"/>
    </font>
    <font>
      <sz val="16"/>
      <color theme="1"/>
      <name val="Calibri"/>
      <family val="2"/>
      <charset val="204"/>
      <scheme val="minor"/>
    </font>
    <font>
      <b/>
      <sz val="11"/>
      <color rgb="FF0070C0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i/>
      <sz val="11"/>
      <color theme="1"/>
      <name val="Cambria"/>
      <family val="1"/>
      <charset val="204"/>
      <scheme val="major"/>
    </font>
    <font>
      <b/>
      <i/>
      <sz val="11"/>
      <name val="Cambria"/>
      <family val="1"/>
      <charset val="204"/>
      <scheme val="major"/>
    </font>
    <font>
      <sz val="12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14" fontId="9" fillId="3" borderId="1" xfId="0" applyNumberFormat="1" applyFont="1" applyFill="1" applyBorder="1" applyAlignment="1">
      <alignment horizontal="center" vertical="top" wrapText="1"/>
    </xf>
    <xf numFmtId="4" fontId="10" fillId="0" borderId="1" xfId="0" applyNumberFormat="1" applyFont="1" applyBorder="1" applyAlignment="1">
      <alignment horizontal="right" vertical="top" wrapText="1"/>
    </xf>
    <xf numFmtId="0" fontId="8" fillId="0" borderId="1" xfId="0" applyFont="1" applyBorder="1"/>
    <xf numFmtId="0" fontId="6" fillId="0" borderId="1" xfId="0" applyFont="1" applyBorder="1" applyAlignment="1">
      <alignment horizontal="center" vertical="center"/>
    </xf>
    <xf numFmtId="0" fontId="0" fillId="0" borderId="0" xfId="0" applyFill="1"/>
    <xf numFmtId="0" fontId="1" fillId="0" borderId="1" xfId="0" applyNumberFormat="1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14" fontId="2" fillId="0" borderId="1" xfId="0" applyNumberFormat="1" applyFont="1" applyFill="1" applyBorder="1" applyAlignment="1">
      <alignment horizontal="left" vertical="center" wrapText="1"/>
    </xf>
    <xf numFmtId="14" fontId="11" fillId="0" borderId="1" xfId="0" applyNumberFormat="1" applyFont="1" applyFill="1" applyBorder="1"/>
    <xf numFmtId="4" fontId="12" fillId="0" borderId="1" xfId="0" applyNumberFormat="1" applyFont="1" applyFill="1" applyBorder="1" applyAlignment="1">
      <alignment horizontal="right" vertical="center" wrapText="1"/>
    </xf>
    <xf numFmtId="4" fontId="12" fillId="0" borderId="1" xfId="0" applyNumberFormat="1" applyFont="1" applyFill="1" applyBorder="1" applyAlignment="1">
      <alignment horizontal="right" vertical="top" wrapText="1"/>
    </xf>
    <xf numFmtId="0" fontId="0" fillId="0" borderId="1" xfId="0" applyFill="1" applyBorder="1"/>
    <xf numFmtId="14" fontId="9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/>
    <xf numFmtId="0" fontId="0" fillId="0" borderId="0" xfId="0" applyFill="1" applyBorder="1"/>
    <xf numFmtId="4" fontId="0" fillId="0" borderId="0" xfId="0" applyNumberFormat="1" applyFill="1"/>
    <xf numFmtId="0" fontId="3" fillId="0" borderId="0" xfId="0" applyFont="1" applyFill="1" applyAlignment="1">
      <alignment horizontal="center" vertical="center"/>
    </xf>
    <xf numFmtId="14" fontId="2" fillId="0" borderId="7" xfId="0" applyNumberFormat="1" applyFont="1" applyFill="1" applyBorder="1" applyAlignment="1">
      <alignment horizontal="left" vertical="center" wrapText="1"/>
    </xf>
    <xf numFmtId="4" fontId="9" fillId="0" borderId="1" xfId="0" applyNumberFormat="1" applyFont="1" applyBorder="1" applyAlignment="1">
      <alignment vertical="center"/>
    </xf>
    <xf numFmtId="4" fontId="11" fillId="0" borderId="1" xfId="0" applyNumberFormat="1" applyFont="1" applyFill="1" applyBorder="1" applyAlignment="1">
      <alignment horizontal="right" vertical="center"/>
    </xf>
    <xf numFmtId="4" fontId="0" fillId="0" borderId="4" xfId="0" applyNumberFormat="1" applyBorder="1" applyAlignment="1">
      <alignment horizontal="right" vertical="top"/>
    </xf>
    <xf numFmtId="4" fontId="11" fillId="0" borderId="6" xfId="0" applyNumberFormat="1" applyFont="1" applyFill="1" applyBorder="1" applyAlignment="1">
      <alignment horizontal="right" vertical="center"/>
    </xf>
    <xf numFmtId="14" fontId="2" fillId="0" borderId="6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12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" fontId="0" fillId="0" borderId="0" xfId="0" applyNumberFormat="1"/>
    <xf numFmtId="14" fontId="9" fillId="4" borderId="1" xfId="0" applyNumberFormat="1" applyFont="1" applyFill="1" applyBorder="1" applyAlignment="1">
      <alignment horizontal="center" wrapText="1"/>
    </xf>
    <xf numFmtId="4" fontId="7" fillId="4" borderId="1" xfId="0" applyNumberFormat="1" applyFont="1" applyFill="1" applyBorder="1" applyAlignment="1">
      <alignment horizontal="right" wrapText="1"/>
    </xf>
    <xf numFmtId="4" fontId="9" fillId="4" borderId="1" xfId="0" applyNumberFormat="1" applyFont="1" applyFill="1" applyBorder="1" applyAlignment="1">
      <alignment wrapText="1"/>
    </xf>
    <xf numFmtId="0" fontId="6" fillId="4" borderId="1" xfId="0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/>
    <xf numFmtId="4" fontId="10" fillId="4" borderId="1" xfId="0" applyNumberFormat="1" applyFont="1" applyFill="1" applyBorder="1" applyAlignment="1">
      <alignment horizontal="right" vertical="top" wrapText="1"/>
    </xf>
    <xf numFmtId="0" fontId="0" fillId="4" borderId="1" xfId="0" applyFill="1" applyBorder="1"/>
    <xf numFmtId="4" fontId="12" fillId="4" borderId="1" xfId="0" applyNumberFormat="1" applyFont="1" applyFill="1" applyBorder="1" applyAlignment="1">
      <alignment horizontal="right" wrapText="1"/>
    </xf>
    <xf numFmtId="14" fontId="9" fillId="4" borderId="1" xfId="0" applyNumberFormat="1" applyFont="1" applyFill="1" applyBorder="1" applyAlignment="1">
      <alignment horizontal="center" vertical="top" wrapText="1"/>
    </xf>
    <xf numFmtId="4" fontId="7" fillId="4" borderId="4" xfId="0" applyNumberFormat="1" applyFont="1" applyFill="1" applyBorder="1" applyAlignment="1">
      <alignment horizontal="right" vertical="top" wrapText="1"/>
    </xf>
    <xf numFmtId="4" fontId="7" fillId="4" borderId="4" xfId="0" applyNumberFormat="1" applyFont="1" applyFill="1" applyBorder="1" applyAlignment="1">
      <alignment horizontal="left" vertical="top" wrapText="1"/>
    </xf>
    <xf numFmtId="4" fontId="7" fillId="4" borderId="1" xfId="0" applyNumberFormat="1" applyFont="1" applyFill="1" applyBorder="1" applyAlignment="1">
      <alignment horizontal="right"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Border="1" applyAlignment="1">
      <alignment horizontal="left" vertical="center" wrapText="1"/>
    </xf>
    <xf numFmtId="4" fontId="14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6" fillId="4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1171574</xdr:colOff>
      <xdr:row>0</xdr:row>
      <xdr:rowOff>1257301</xdr:rowOff>
    </xdr:to>
    <xdr:pic>
      <xdr:nvPicPr>
        <xdr:cNvPr id="3" name="Рисунок 2" descr="логотип клуб дорбряков синии для отчета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050"/>
          <a:ext cx="2514599" cy="12573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1</xdr:col>
      <xdr:colOff>1123949</xdr:colOff>
      <xdr:row>0</xdr:row>
      <xdr:rowOff>1257301</xdr:rowOff>
    </xdr:to>
    <xdr:pic>
      <xdr:nvPicPr>
        <xdr:cNvPr id="2" name="Рисунок 1" descr="логотип клуб дорбряков синии для отчета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0"/>
          <a:ext cx="2514599" cy="12573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1675429</xdr:colOff>
      <xdr:row>0</xdr:row>
      <xdr:rowOff>1314450</xdr:rowOff>
    </xdr:to>
    <xdr:pic>
      <xdr:nvPicPr>
        <xdr:cNvPr id="2" name="Рисунок 1" descr="логотип клуб дорбряков синии для отчета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3008929" cy="12668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0</xdr:row>
      <xdr:rowOff>0</xdr:rowOff>
    </xdr:from>
    <xdr:to>
      <xdr:col>1</xdr:col>
      <xdr:colOff>1095374</xdr:colOff>
      <xdr:row>0</xdr:row>
      <xdr:rowOff>1104900</xdr:rowOff>
    </xdr:to>
    <xdr:pic>
      <xdr:nvPicPr>
        <xdr:cNvPr id="2" name="Рисунок 1" descr="логотип клуб дорбряков синии для отчета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4" y="0"/>
          <a:ext cx="2390775" cy="11049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1019175</xdr:colOff>
      <xdr:row>0</xdr:row>
      <xdr:rowOff>1104900</xdr:rowOff>
    </xdr:to>
    <xdr:pic>
      <xdr:nvPicPr>
        <xdr:cNvPr id="2" name="Рисунок 1" descr="логотип клуб дорбряков синии для отчета.jp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90775" cy="1104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3"/>
  <sheetViews>
    <sheetView tabSelected="1" topLeftCell="A39" workbookViewId="0">
      <selection activeCell="B54" sqref="B54"/>
    </sheetView>
  </sheetViews>
  <sheetFormatPr defaultRowHeight="15" x14ac:dyDescent="0.25"/>
  <cols>
    <col min="1" max="1" width="20.140625" style="7" customWidth="1"/>
    <col min="2" max="2" width="22.5703125" style="7" customWidth="1"/>
    <col min="3" max="3" width="49.85546875" style="7" customWidth="1"/>
    <col min="4" max="4" width="34" style="7" customWidth="1"/>
    <col min="5" max="5" width="18.28515625" style="7" customWidth="1"/>
    <col min="6" max="6" width="20" style="7" customWidth="1"/>
    <col min="7" max="7" width="9.140625" style="7"/>
    <col min="8" max="8" width="16.5703125" style="7" customWidth="1"/>
    <col min="9" max="9" width="12.42578125" style="7" bestFit="1" customWidth="1"/>
    <col min="10" max="16384" width="9.140625" style="7"/>
  </cols>
  <sheetData>
    <row r="1" spans="1:4" ht="104.25" customHeight="1" x14ac:dyDescent="0.35">
      <c r="C1" s="49" t="s">
        <v>24</v>
      </c>
      <c r="D1" s="50"/>
    </row>
    <row r="2" spans="1:4" ht="15.75" x14ac:dyDescent="0.25">
      <c r="A2" s="8" t="s">
        <v>0</v>
      </c>
      <c r="B2" s="8" t="s">
        <v>1</v>
      </c>
      <c r="C2" s="8" t="s">
        <v>2</v>
      </c>
      <c r="D2" s="8" t="s">
        <v>4</v>
      </c>
    </row>
    <row r="3" spans="1:4" x14ac:dyDescent="0.25">
      <c r="A3" s="52" t="s">
        <v>3</v>
      </c>
      <c r="B3" s="52"/>
      <c r="C3" s="52"/>
      <c r="D3" s="52"/>
    </row>
    <row r="4" spans="1:4" ht="29.25" customHeight="1" x14ac:dyDescent="0.25">
      <c r="A4" s="9">
        <v>44743</v>
      </c>
      <c r="B4" s="10">
        <v>819000</v>
      </c>
      <c r="C4" s="11" t="s">
        <v>10</v>
      </c>
      <c r="D4" s="11" t="s">
        <v>45</v>
      </c>
    </row>
    <row r="5" spans="1:4" ht="51" customHeight="1" x14ac:dyDescent="0.25">
      <c r="A5" s="9">
        <v>44743</v>
      </c>
      <c r="B5" s="10">
        <v>150000</v>
      </c>
      <c r="C5" s="11" t="s">
        <v>46</v>
      </c>
      <c r="D5" s="11" t="s">
        <v>47</v>
      </c>
    </row>
    <row r="6" spans="1:4" ht="46.5" customHeight="1" x14ac:dyDescent="0.25">
      <c r="A6" s="9">
        <v>44746</v>
      </c>
      <c r="B6" s="10">
        <v>3086588.49</v>
      </c>
      <c r="C6" s="11" t="s">
        <v>36</v>
      </c>
      <c r="D6" s="11" t="s">
        <v>35</v>
      </c>
    </row>
    <row r="7" spans="1:4" ht="46.5" customHeight="1" x14ac:dyDescent="0.25">
      <c r="A7" s="9">
        <v>44747</v>
      </c>
      <c r="B7" s="10">
        <v>102000</v>
      </c>
      <c r="C7" s="11" t="s">
        <v>41</v>
      </c>
      <c r="D7" s="11" t="s">
        <v>42</v>
      </c>
    </row>
    <row r="8" spans="1:4" ht="28.5" customHeight="1" x14ac:dyDescent="0.25">
      <c r="A8" s="9">
        <v>44747</v>
      </c>
      <c r="B8" s="10">
        <v>57000</v>
      </c>
      <c r="C8" s="11" t="s">
        <v>18</v>
      </c>
      <c r="D8" s="11" t="s">
        <v>48</v>
      </c>
    </row>
    <row r="9" spans="1:4" ht="32.25" customHeight="1" x14ac:dyDescent="0.25">
      <c r="A9" s="9">
        <v>44753</v>
      </c>
      <c r="B9" s="10">
        <v>299800</v>
      </c>
      <c r="C9" s="11" t="s">
        <v>63</v>
      </c>
      <c r="D9" s="11" t="s">
        <v>64</v>
      </c>
    </row>
    <row r="10" spans="1:4" ht="47.25" customHeight="1" x14ac:dyDescent="0.25">
      <c r="A10" s="9">
        <v>44753</v>
      </c>
      <c r="B10" s="10">
        <v>206500</v>
      </c>
      <c r="C10" s="11" t="s">
        <v>14</v>
      </c>
      <c r="D10" s="11" t="s">
        <v>62</v>
      </c>
    </row>
    <row r="11" spans="1:4" ht="31.5" customHeight="1" x14ac:dyDescent="0.25">
      <c r="A11" s="9">
        <v>44753</v>
      </c>
      <c r="B11" s="10">
        <v>62800</v>
      </c>
      <c r="C11" s="11" t="s">
        <v>60</v>
      </c>
      <c r="D11" s="11" t="s">
        <v>61</v>
      </c>
    </row>
    <row r="12" spans="1:4" ht="35.25" customHeight="1" x14ac:dyDescent="0.25">
      <c r="A12" s="9">
        <v>44753</v>
      </c>
      <c r="B12" s="10">
        <v>35000</v>
      </c>
      <c r="C12" s="11" t="s">
        <v>18</v>
      </c>
      <c r="D12" s="11" t="s">
        <v>59</v>
      </c>
    </row>
    <row r="13" spans="1:4" ht="38.25" customHeight="1" x14ac:dyDescent="0.25">
      <c r="A13" s="9">
        <v>44753</v>
      </c>
      <c r="B13" s="10">
        <v>180600</v>
      </c>
      <c r="C13" s="11" t="s">
        <v>55</v>
      </c>
      <c r="D13" s="11" t="s">
        <v>56</v>
      </c>
    </row>
    <row r="14" spans="1:4" ht="59.25" customHeight="1" x14ac:dyDescent="0.25">
      <c r="A14" s="9">
        <v>44753</v>
      </c>
      <c r="B14" s="10">
        <v>173785</v>
      </c>
      <c r="C14" s="11" t="s">
        <v>53</v>
      </c>
      <c r="D14" s="11" t="s">
        <v>54</v>
      </c>
    </row>
    <row r="15" spans="1:4" ht="41.25" customHeight="1" x14ac:dyDescent="0.25">
      <c r="A15" s="9">
        <v>44753</v>
      </c>
      <c r="B15" s="10">
        <v>945000</v>
      </c>
      <c r="C15" s="11" t="s">
        <v>39</v>
      </c>
      <c r="D15" s="11" t="s">
        <v>40</v>
      </c>
    </row>
    <row r="16" spans="1:4" ht="41.25" customHeight="1" x14ac:dyDescent="0.25">
      <c r="A16" s="9">
        <v>44754</v>
      </c>
      <c r="B16" s="10">
        <v>116000</v>
      </c>
      <c r="C16" s="11" t="s">
        <v>51</v>
      </c>
      <c r="D16" s="11" t="s">
        <v>52</v>
      </c>
    </row>
    <row r="17" spans="1:4" ht="25.5" customHeight="1" x14ac:dyDescent="0.25">
      <c r="A17" s="9">
        <v>44754</v>
      </c>
      <c r="B17" s="10">
        <v>95600</v>
      </c>
      <c r="C17" s="11" t="s">
        <v>18</v>
      </c>
      <c r="D17" s="11" t="s">
        <v>66</v>
      </c>
    </row>
    <row r="18" spans="1:4" ht="34.5" customHeight="1" x14ac:dyDescent="0.25">
      <c r="A18" s="9">
        <v>44756</v>
      </c>
      <c r="B18" s="10">
        <v>756000</v>
      </c>
      <c r="C18" s="11" t="s">
        <v>10</v>
      </c>
      <c r="D18" s="11" t="s">
        <v>38</v>
      </c>
    </row>
    <row r="19" spans="1:4" ht="33.75" customHeight="1" x14ac:dyDescent="0.25">
      <c r="A19" s="9">
        <v>44756</v>
      </c>
      <c r="B19" s="10">
        <v>300000</v>
      </c>
      <c r="C19" s="11" t="s">
        <v>68</v>
      </c>
      <c r="D19" s="11" t="s">
        <v>69</v>
      </c>
    </row>
    <row r="20" spans="1:4" ht="32.25" customHeight="1" x14ac:dyDescent="0.25">
      <c r="A20" s="9">
        <v>44756</v>
      </c>
      <c r="B20" s="10">
        <v>300000</v>
      </c>
      <c r="C20" s="11" t="s">
        <v>17</v>
      </c>
      <c r="D20" s="11" t="s">
        <v>70</v>
      </c>
    </row>
    <row r="21" spans="1:4" ht="43.5" customHeight="1" x14ac:dyDescent="0.25">
      <c r="A21" s="9">
        <v>44756</v>
      </c>
      <c r="B21" s="10">
        <v>361910</v>
      </c>
      <c r="C21" s="11" t="s">
        <v>71</v>
      </c>
      <c r="D21" s="11" t="s">
        <v>72</v>
      </c>
    </row>
    <row r="22" spans="1:4" ht="33.75" customHeight="1" x14ac:dyDescent="0.25">
      <c r="A22" s="9">
        <v>44756</v>
      </c>
      <c r="B22" s="10">
        <v>273000</v>
      </c>
      <c r="C22" s="11" t="s">
        <v>73</v>
      </c>
      <c r="D22" s="11" t="s">
        <v>74</v>
      </c>
    </row>
    <row r="23" spans="1:4" ht="33.75" customHeight="1" x14ac:dyDescent="0.25">
      <c r="A23" s="9">
        <v>44760</v>
      </c>
      <c r="B23" s="10">
        <v>699570.57</v>
      </c>
      <c r="C23" s="11" t="s">
        <v>88</v>
      </c>
      <c r="D23" s="11" t="s">
        <v>87</v>
      </c>
    </row>
    <row r="24" spans="1:4" ht="33.75" customHeight="1" x14ac:dyDescent="0.25">
      <c r="A24" s="9">
        <v>44761</v>
      </c>
      <c r="B24" s="10">
        <v>3444327.02</v>
      </c>
      <c r="C24" s="11" t="s">
        <v>89</v>
      </c>
      <c r="D24" s="11" t="s">
        <v>90</v>
      </c>
    </row>
    <row r="25" spans="1:4" ht="33.75" customHeight="1" x14ac:dyDescent="0.25">
      <c r="A25" s="9">
        <v>44762</v>
      </c>
      <c r="B25" s="10">
        <v>762090</v>
      </c>
      <c r="C25" s="11" t="s">
        <v>49</v>
      </c>
      <c r="D25" s="11" t="s">
        <v>50</v>
      </c>
    </row>
    <row r="26" spans="1:4" ht="33.75" customHeight="1" x14ac:dyDescent="0.25">
      <c r="A26" s="9">
        <v>44762</v>
      </c>
      <c r="B26" s="10">
        <v>272000</v>
      </c>
      <c r="C26" s="11" t="s">
        <v>91</v>
      </c>
      <c r="D26" s="11" t="s">
        <v>92</v>
      </c>
    </row>
    <row r="27" spans="1:4" ht="30.75" customHeight="1" x14ac:dyDescent="0.25">
      <c r="A27" s="9">
        <v>44762</v>
      </c>
      <c r="B27" s="10">
        <v>300000</v>
      </c>
      <c r="C27" s="11" t="s">
        <v>77</v>
      </c>
      <c r="D27" s="11" t="s">
        <v>78</v>
      </c>
    </row>
    <row r="28" spans="1:4" ht="36.75" customHeight="1" x14ac:dyDescent="0.25">
      <c r="A28" s="9">
        <v>44763</v>
      </c>
      <c r="B28" s="10">
        <v>367200</v>
      </c>
      <c r="C28" s="11" t="s">
        <v>10</v>
      </c>
      <c r="D28" s="11" t="s">
        <v>79</v>
      </c>
    </row>
    <row r="29" spans="1:4" ht="21" customHeight="1" x14ac:dyDescent="0.25">
      <c r="A29" s="9">
        <v>44769</v>
      </c>
      <c r="B29" s="10">
        <v>295950</v>
      </c>
      <c r="C29" s="11" t="s">
        <v>17</v>
      </c>
      <c r="D29" s="11" t="s">
        <v>81</v>
      </c>
    </row>
    <row r="30" spans="1:4" ht="60" customHeight="1" x14ac:dyDescent="0.25">
      <c r="A30" s="9">
        <v>44769</v>
      </c>
      <c r="B30" s="10">
        <v>1259174.2</v>
      </c>
      <c r="C30" s="11" t="s">
        <v>76</v>
      </c>
      <c r="D30" s="11" t="s">
        <v>75</v>
      </c>
    </row>
    <row r="31" spans="1:4" ht="36" customHeight="1" x14ac:dyDescent="0.25">
      <c r="A31" s="9">
        <v>44769</v>
      </c>
      <c r="B31" s="10">
        <v>907200</v>
      </c>
      <c r="C31" s="11" t="s">
        <v>10</v>
      </c>
      <c r="D31" s="11" t="s">
        <v>80</v>
      </c>
    </row>
    <row r="32" spans="1:4" ht="32.25" customHeight="1" x14ac:dyDescent="0.25">
      <c r="A32" s="9">
        <v>44769</v>
      </c>
      <c r="B32" s="10">
        <v>495542.71</v>
      </c>
      <c r="C32" s="11" t="s">
        <v>82</v>
      </c>
      <c r="D32" s="11" t="s">
        <v>83</v>
      </c>
    </row>
    <row r="33" spans="1:12" ht="36" customHeight="1" x14ac:dyDescent="0.25">
      <c r="A33" s="9">
        <v>44770</v>
      </c>
      <c r="B33" s="10">
        <v>109910</v>
      </c>
      <c r="C33" s="11" t="s">
        <v>84</v>
      </c>
      <c r="D33" s="11" t="s">
        <v>85</v>
      </c>
    </row>
    <row r="34" spans="1:12" ht="42" customHeight="1" x14ac:dyDescent="0.25">
      <c r="A34" s="12" t="s">
        <v>5</v>
      </c>
      <c r="B34" s="13">
        <f>SUM(B4:B33)</f>
        <v>17233547.989999998</v>
      </c>
      <c r="C34" s="13"/>
      <c r="D34" s="13"/>
      <c r="E34" s="28"/>
      <c r="F34" s="28"/>
    </row>
    <row r="35" spans="1:12" ht="21" customHeight="1" x14ac:dyDescent="0.25">
      <c r="A35" s="53" t="s">
        <v>8</v>
      </c>
      <c r="B35" s="54"/>
      <c r="C35" s="54"/>
      <c r="D35" s="55"/>
    </row>
    <row r="36" spans="1:12" ht="42.75" customHeight="1" x14ac:dyDescent="0.25">
      <c r="A36" s="9">
        <v>44753</v>
      </c>
      <c r="B36" s="10">
        <v>145450</v>
      </c>
      <c r="C36" s="11" t="s">
        <v>57</v>
      </c>
      <c r="D36" s="21" t="s">
        <v>58</v>
      </c>
    </row>
    <row r="37" spans="1:12" ht="29.25" customHeight="1" x14ac:dyDescent="0.25">
      <c r="A37" s="9">
        <v>44768</v>
      </c>
      <c r="B37" s="10">
        <v>1317222</v>
      </c>
      <c r="C37" s="11" t="s">
        <v>23</v>
      </c>
      <c r="D37" s="21" t="s">
        <v>65</v>
      </c>
    </row>
    <row r="38" spans="1:12" ht="33.75" customHeight="1" x14ac:dyDescent="0.25">
      <c r="A38" s="12" t="s">
        <v>5</v>
      </c>
      <c r="B38" s="23">
        <f>SUM(B36:B37)</f>
        <v>1462672</v>
      </c>
      <c r="C38" s="23"/>
      <c r="D38" s="23"/>
      <c r="G38" s="19"/>
    </row>
    <row r="39" spans="1:12" ht="33.75" customHeight="1" x14ac:dyDescent="0.25">
      <c r="A39" s="53" t="s">
        <v>13</v>
      </c>
      <c r="B39" s="54"/>
      <c r="C39" s="54"/>
      <c r="D39" s="55"/>
      <c r="G39" s="19"/>
    </row>
    <row r="40" spans="1:12" ht="36" customHeight="1" x14ac:dyDescent="0.25">
      <c r="A40" s="9">
        <v>44746</v>
      </c>
      <c r="B40" s="10">
        <v>1338473.47</v>
      </c>
      <c r="C40" s="11" t="s">
        <v>37</v>
      </c>
      <c r="D40" s="11" t="s">
        <v>35</v>
      </c>
      <c r="G40" s="19"/>
    </row>
    <row r="41" spans="1:12" ht="62.25" customHeight="1" x14ac:dyDescent="0.25">
      <c r="A41" s="9">
        <v>44762</v>
      </c>
      <c r="B41" s="10">
        <v>1578000</v>
      </c>
      <c r="C41" s="11" t="s">
        <v>43</v>
      </c>
      <c r="D41" s="11" t="s">
        <v>44</v>
      </c>
      <c r="G41" s="19"/>
    </row>
    <row r="42" spans="1:12" ht="33.75" customHeight="1" x14ac:dyDescent="0.25">
      <c r="A42" s="12" t="s">
        <v>5</v>
      </c>
      <c r="B42" s="25">
        <f>SUM(B40:B41)</f>
        <v>2916473.4699999997</v>
      </c>
      <c r="C42" s="26"/>
      <c r="D42" s="21"/>
      <c r="G42" s="19"/>
    </row>
    <row r="43" spans="1:12" ht="33.75" customHeight="1" x14ac:dyDescent="0.25">
      <c r="A43" s="53" t="s">
        <v>21</v>
      </c>
      <c r="B43" s="54"/>
      <c r="C43" s="54"/>
      <c r="D43" s="55"/>
      <c r="G43" s="19"/>
    </row>
    <row r="44" spans="1:12" ht="33.75" customHeight="1" x14ac:dyDescent="0.25">
      <c r="A44" s="9">
        <v>44745</v>
      </c>
      <c r="B44" s="10">
        <v>191074.57</v>
      </c>
      <c r="C44" s="26" t="s">
        <v>22</v>
      </c>
      <c r="D44" s="21" t="s">
        <v>86</v>
      </c>
      <c r="G44" s="19"/>
    </row>
    <row r="45" spans="1:12" ht="33.75" customHeight="1" x14ac:dyDescent="0.25">
      <c r="A45" s="9">
        <v>44749</v>
      </c>
      <c r="B45" s="10">
        <v>218318.6</v>
      </c>
      <c r="C45" s="26" t="s">
        <v>22</v>
      </c>
      <c r="D45" s="21" t="s">
        <v>67</v>
      </c>
      <c r="G45" s="19"/>
    </row>
    <row r="46" spans="1:12" ht="33.75" customHeight="1" x14ac:dyDescent="0.25">
      <c r="A46" s="12" t="s">
        <v>5</v>
      </c>
      <c r="B46" s="25">
        <f>SUM(B44:B45)</f>
        <v>409393.17000000004</v>
      </c>
      <c r="C46" s="26"/>
      <c r="D46" s="21"/>
      <c r="G46" s="19"/>
    </row>
    <row r="47" spans="1:12" ht="15" customHeight="1" x14ac:dyDescent="0.25">
      <c r="A47" s="51" t="s">
        <v>7</v>
      </c>
      <c r="B47" s="51"/>
      <c r="C47" s="51"/>
      <c r="D47" s="51"/>
      <c r="E47" s="48"/>
      <c r="F47" s="48"/>
      <c r="G47" s="48"/>
      <c r="H47" s="48"/>
      <c r="I47" s="48"/>
      <c r="J47" s="48"/>
      <c r="K47" s="48"/>
      <c r="L47" s="48"/>
    </row>
    <row r="48" spans="1:12" ht="15" customHeight="1" x14ac:dyDescent="0.25">
      <c r="A48" s="16">
        <v>44772</v>
      </c>
      <c r="B48" s="23">
        <v>1152849.83</v>
      </c>
      <c r="C48" s="30"/>
      <c r="D48" s="30"/>
      <c r="E48" s="29"/>
      <c r="F48" s="29"/>
      <c r="G48" s="29"/>
      <c r="H48" s="29"/>
      <c r="I48" s="20"/>
      <c r="J48" s="20"/>
      <c r="K48" s="20"/>
      <c r="L48" s="20"/>
    </row>
    <row r="49" spans="1:12" x14ac:dyDescent="0.25">
      <c r="A49" s="17" t="s">
        <v>6</v>
      </c>
      <c r="B49" s="14">
        <f>B48+B42+B38+B34+B46</f>
        <v>23174936.460000001</v>
      </c>
      <c r="C49" s="15"/>
      <c r="D49" s="15"/>
    </row>
    <row r="50" spans="1:12" x14ac:dyDescent="0.25">
      <c r="E50" s="18"/>
      <c r="F50" s="18"/>
      <c r="G50" s="18"/>
      <c r="H50" s="18"/>
    </row>
    <row r="51" spans="1:12" x14ac:dyDescent="0.25">
      <c r="B51" s="24"/>
      <c r="E51" s="18"/>
      <c r="F51" s="18"/>
      <c r="G51" s="18"/>
      <c r="H51" s="18"/>
    </row>
    <row r="52" spans="1:12" x14ac:dyDescent="0.25">
      <c r="E52" s="18"/>
      <c r="F52" s="18"/>
      <c r="G52" s="18"/>
      <c r="H52" s="18"/>
      <c r="L52" s="7" t="s">
        <v>9</v>
      </c>
    </row>
    <row r="53" spans="1:12" x14ac:dyDescent="0.25">
      <c r="B53" s="19"/>
    </row>
    <row r="54" spans="1:12" x14ac:dyDescent="0.25">
      <c r="B54" s="19"/>
    </row>
    <row r="55" spans="1:12" x14ac:dyDescent="0.25">
      <c r="C55" s="19"/>
      <c r="D55" s="19"/>
      <c r="E55" s="19"/>
    </row>
    <row r="56" spans="1:12" x14ac:dyDescent="0.25">
      <c r="C56" s="19"/>
      <c r="D56" s="19"/>
      <c r="E56" s="19"/>
    </row>
    <row r="57" spans="1:12" x14ac:dyDescent="0.25">
      <c r="C57" s="19"/>
      <c r="D57" s="19"/>
      <c r="E57" s="19"/>
    </row>
    <row r="58" spans="1:12" x14ac:dyDescent="0.25">
      <c r="C58" s="19"/>
      <c r="D58" s="19"/>
      <c r="E58" s="19"/>
    </row>
    <row r="59" spans="1:12" x14ac:dyDescent="0.25">
      <c r="C59" s="19"/>
      <c r="D59" s="19"/>
      <c r="E59" s="19"/>
      <c r="F59" s="19"/>
    </row>
    <row r="60" spans="1:12" x14ac:dyDescent="0.25">
      <c r="D60" s="19"/>
    </row>
    <row r="61" spans="1:12" x14ac:dyDescent="0.25">
      <c r="D61" s="19"/>
      <c r="E61" s="19"/>
    </row>
    <row r="62" spans="1:12" x14ac:dyDescent="0.25">
      <c r="D62" s="19"/>
    </row>
    <row r="63" spans="1:12" x14ac:dyDescent="0.25">
      <c r="D63" s="19"/>
    </row>
  </sheetData>
  <mergeCells count="8">
    <mergeCell ref="I47:L47"/>
    <mergeCell ref="C1:D1"/>
    <mergeCell ref="A47:D47"/>
    <mergeCell ref="A3:D3"/>
    <mergeCell ref="E47:H47"/>
    <mergeCell ref="A35:D35"/>
    <mergeCell ref="A39:D39"/>
    <mergeCell ref="A43:D4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8"/>
  <sheetViews>
    <sheetView workbookViewId="0">
      <selection activeCell="B7" sqref="B7"/>
    </sheetView>
  </sheetViews>
  <sheetFormatPr defaultRowHeight="15" x14ac:dyDescent="0.25"/>
  <cols>
    <col min="1" max="1" width="22.42578125" customWidth="1"/>
    <col min="2" max="2" width="36.28515625" customWidth="1"/>
    <col min="3" max="3" width="47.85546875" customWidth="1"/>
    <col min="4" max="4" width="34.28515625" customWidth="1"/>
  </cols>
  <sheetData>
    <row r="1" spans="1:4" ht="118.5" customHeight="1" x14ac:dyDescent="0.35">
      <c r="A1" s="56"/>
      <c r="B1" s="56"/>
      <c r="C1" s="57" t="s">
        <v>25</v>
      </c>
      <c r="D1" s="58"/>
    </row>
    <row r="2" spans="1:4" ht="15.75" x14ac:dyDescent="0.25">
      <c r="A2" s="1" t="s">
        <v>0</v>
      </c>
      <c r="B2" s="1" t="s">
        <v>1</v>
      </c>
      <c r="C2" s="1" t="s">
        <v>2</v>
      </c>
      <c r="D2" s="1" t="s">
        <v>4</v>
      </c>
    </row>
    <row r="3" spans="1:4" x14ac:dyDescent="0.25">
      <c r="A3" s="59" t="s">
        <v>31</v>
      </c>
      <c r="B3" s="59"/>
      <c r="C3" s="59"/>
      <c r="D3" s="59"/>
    </row>
    <row r="4" spans="1:4" ht="31.5" x14ac:dyDescent="0.25">
      <c r="A4" s="16">
        <v>44743</v>
      </c>
      <c r="B4" s="45">
        <v>134590</v>
      </c>
      <c r="C4" s="46" t="s">
        <v>33</v>
      </c>
      <c r="D4" s="46" t="s">
        <v>32</v>
      </c>
    </row>
    <row r="5" spans="1:4" ht="15.75" x14ac:dyDescent="0.25">
      <c r="A5" s="12" t="s">
        <v>5</v>
      </c>
      <c r="B5" s="47">
        <f>B4</f>
        <v>134590</v>
      </c>
      <c r="C5" s="8"/>
      <c r="D5" s="8"/>
    </row>
    <row r="6" spans="1:4" x14ac:dyDescent="0.25">
      <c r="A6" s="59" t="s">
        <v>7</v>
      </c>
      <c r="B6" s="59"/>
      <c r="C6" s="59"/>
      <c r="D6" s="59"/>
    </row>
    <row r="7" spans="1:4" x14ac:dyDescent="0.25">
      <c r="A7" s="3">
        <v>44772</v>
      </c>
      <c r="B7" s="27">
        <v>49133.4</v>
      </c>
      <c r="C7" s="6"/>
      <c r="D7" s="6"/>
    </row>
    <row r="8" spans="1:4" x14ac:dyDescent="0.25">
      <c r="A8" s="5" t="s">
        <v>6</v>
      </c>
      <c r="B8" s="4">
        <f>B5+B7</f>
        <v>183723.4</v>
      </c>
      <c r="C8" s="2"/>
      <c r="D8" s="2"/>
    </row>
  </sheetData>
  <mergeCells count="4">
    <mergeCell ref="A1:B1"/>
    <mergeCell ref="C1:D1"/>
    <mergeCell ref="A6:D6"/>
    <mergeCell ref="A3:D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"/>
  <sheetViews>
    <sheetView workbookViewId="0">
      <selection activeCell="C14" sqref="C14"/>
    </sheetView>
  </sheetViews>
  <sheetFormatPr defaultRowHeight="15" x14ac:dyDescent="0.25"/>
  <cols>
    <col min="1" max="1" width="20" customWidth="1"/>
    <col min="2" max="2" width="29.42578125" customWidth="1"/>
    <col min="3" max="3" width="43" customWidth="1"/>
    <col min="4" max="4" width="46.140625" customWidth="1"/>
  </cols>
  <sheetData>
    <row r="1" spans="1:4" ht="115.5" customHeight="1" x14ac:dyDescent="0.35">
      <c r="A1" s="56"/>
      <c r="B1" s="56"/>
      <c r="C1" s="57" t="s">
        <v>26</v>
      </c>
      <c r="D1" s="58"/>
    </row>
    <row r="2" spans="1:4" ht="15.75" x14ac:dyDescent="0.25">
      <c r="A2" s="1" t="s">
        <v>0</v>
      </c>
      <c r="B2" s="1" t="s">
        <v>1</v>
      </c>
      <c r="C2" s="1" t="s">
        <v>2</v>
      </c>
      <c r="D2" s="1" t="s">
        <v>4</v>
      </c>
    </row>
    <row r="3" spans="1:4" x14ac:dyDescent="0.25">
      <c r="A3" s="59" t="s">
        <v>19</v>
      </c>
      <c r="B3" s="59"/>
      <c r="C3" s="59"/>
      <c r="D3" s="59"/>
    </row>
    <row r="4" spans="1:4" x14ac:dyDescent="0.25">
      <c r="A4" s="3">
        <v>44769</v>
      </c>
      <c r="B4" s="22">
        <v>7698.85</v>
      </c>
      <c r="C4" s="22" t="s">
        <v>20</v>
      </c>
      <c r="D4" s="22" t="s">
        <v>34</v>
      </c>
    </row>
    <row r="5" spans="1:4" x14ac:dyDescent="0.25">
      <c r="A5" s="12" t="s">
        <v>5</v>
      </c>
      <c r="B5" s="22">
        <f>SUM(B4:B4)</f>
        <v>7698.85</v>
      </c>
      <c r="C5" s="22"/>
      <c r="D5" s="22"/>
    </row>
    <row r="6" spans="1:4" x14ac:dyDescent="0.25">
      <c r="A6" s="59" t="s">
        <v>7</v>
      </c>
      <c r="B6" s="59"/>
      <c r="C6" s="59"/>
      <c r="D6" s="59"/>
    </row>
    <row r="7" spans="1:4" x14ac:dyDescent="0.25">
      <c r="A7" s="3">
        <v>44772</v>
      </c>
      <c r="B7" s="31">
        <v>305899.19</v>
      </c>
      <c r="C7" s="2"/>
      <c r="D7" s="2"/>
    </row>
    <row r="8" spans="1:4" x14ac:dyDescent="0.25">
      <c r="A8" s="5" t="s">
        <v>6</v>
      </c>
      <c r="B8" s="4">
        <f>B5+B7</f>
        <v>313598.03999999998</v>
      </c>
      <c r="C8" s="2"/>
      <c r="D8" s="2"/>
    </row>
  </sheetData>
  <mergeCells count="4">
    <mergeCell ref="A6:D6"/>
    <mergeCell ref="A1:B1"/>
    <mergeCell ref="C1:D1"/>
    <mergeCell ref="A3:D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1"/>
  <sheetViews>
    <sheetView workbookViewId="0">
      <selection activeCell="B10" sqref="B10"/>
    </sheetView>
  </sheetViews>
  <sheetFormatPr defaultRowHeight="15" x14ac:dyDescent="0.25"/>
  <cols>
    <col min="1" max="1" width="21" customWidth="1"/>
    <col min="2" max="2" width="20.5703125" customWidth="1"/>
    <col min="3" max="3" width="27.5703125" customWidth="1"/>
    <col min="4" max="4" width="59.140625" customWidth="1"/>
  </cols>
  <sheetData>
    <row r="1" spans="1:4" ht="99.75" customHeight="1" x14ac:dyDescent="0.35">
      <c r="A1" s="56"/>
      <c r="B1" s="56"/>
      <c r="C1" s="60" t="s">
        <v>27</v>
      </c>
      <c r="D1" s="61"/>
    </row>
    <row r="2" spans="1:4" ht="15.75" x14ac:dyDescent="0.25">
      <c r="A2" s="1" t="s">
        <v>0</v>
      </c>
      <c r="B2" s="1" t="s">
        <v>1</v>
      </c>
      <c r="C2" s="1" t="s">
        <v>2</v>
      </c>
      <c r="D2" s="1" t="s">
        <v>4</v>
      </c>
    </row>
    <row r="3" spans="1:4" x14ac:dyDescent="0.25">
      <c r="A3" s="62" t="s">
        <v>11</v>
      </c>
      <c r="B3" s="62"/>
      <c r="C3" s="62" t="s">
        <v>7</v>
      </c>
      <c r="D3" s="62"/>
    </row>
    <row r="4" spans="1:4" ht="15.75" x14ac:dyDescent="0.25">
      <c r="A4" s="41">
        <v>44772</v>
      </c>
      <c r="B4" s="42">
        <v>622701.91</v>
      </c>
      <c r="C4" s="43" t="s">
        <v>12</v>
      </c>
      <c r="D4" s="36"/>
    </row>
    <row r="5" spans="1:4" x14ac:dyDescent="0.25">
      <c r="A5" s="62" t="s">
        <v>15</v>
      </c>
      <c r="B5" s="62"/>
      <c r="C5" s="62"/>
      <c r="D5" s="62"/>
    </row>
    <row r="6" spans="1:4" ht="15.75" x14ac:dyDescent="0.25">
      <c r="A6" s="41">
        <v>44772</v>
      </c>
      <c r="B6" s="44">
        <v>200698.09</v>
      </c>
      <c r="C6" s="43" t="s">
        <v>12</v>
      </c>
      <c r="D6" s="36"/>
    </row>
    <row r="7" spans="1:4" x14ac:dyDescent="0.25">
      <c r="A7" s="62" t="s">
        <v>16</v>
      </c>
      <c r="B7" s="62"/>
      <c r="C7" s="62"/>
      <c r="D7" s="62"/>
    </row>
    <row r="8" spans="1:4" x14ac:dyDescent="0.25">
      <c r="A8" s="41">
        <v>44772</v>
      </c>
      <c r="B8" s="44">
        <v>219081.58</v>
      </c>
      <c r="C8" s="35"/>
      <c r="D8" s="35"/>
    </row>
    <row r="9" spans="1:4" x14ac:dyDescent="0.25">
      <c r="A9" s="62" t="s">
        <v>7</v>
      </c>
      <c r="B9" s="62"/>
      <c r="C9" s="62" t="s">
        <v>7</v>
      </c>
      <c r="D9" s="62"/>
    </row>
    <row r="10" spans="1:4" x14ac:dyDescent="0.25">
      <c r="A10" s="41">
        <v>44772</v>
      </c>
      <c r="B10" s="42">
        <v>85753.23</v>
      </c>
      <c r="C10" s="39" t="s">
        <v>12</v>
      </c>
      <c r="D10" s="39"/>
    </row>
    <row r="11" spans="1:4" x14ac:dyDescent="0.25">
      <c r="A11" s="37" t="s">
        <v>6</v>
      </c>
      <c r="B11" s="38">
        <f>B4+B6+B8+B10</f>
        <v>1128234.81</v>
      </c>
      <c r="C11" s="39"/>
      <c r="D11" s="39"/>
    </row>
  </sheetData>
  <mergeCells count="6">
    <mergeCell ref="A1:B1"/>
    <mergeCell ref="C1:D1"/>
    <mergeCell ref="A9:D9"/>
    <mergeCell ref="A3:D3"/>
    <mergeCell ref="A5:D5"/>
    <mergeCell ref="A7:D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8"/>
  <sheetViews>
    <sheetView workbookViewId="0">
      <selection activeCell="A5" sqref="A5"/>
    </sheetView>
  </sheetViews>
  <sheetFormatPr defaultRowHeight="15" x14ac:dyDescent="0.25"/>
  <cols>
    <col min="1" max="1" width="20.5703125" customWidth="1"/>
    <col min="2" max="2" width="16.28515625" customWidth="1"/>
    <col min="3" max="3" width="38.85546875" customWidth="1"/>
    <col min="4" max="4" width="28.7109375" customWidth="1"/>
  </cols>
  <sheetData>
    <row r="1" spans="1:4" ht="96.75" customHeight="1" x14ac:dyDescent="0.35">
      <c r="C1" s="60" t="s">
        <v>28</v>
      </c>
      <c r="D1" s="61"/>
    </row>
    <row r="2" spans="1:4" ht="15.75" x14ac:dyDescent="0.25">
      <c r="A2" s="1" t="s">
        <v>0</v>
      </c>
      <c r="B2" s="1" t="s">
        <v>1</v>
      </c>
      <c r="C2" s="1" t="s">
        <v>2</v>
      </c>
      <c r="D2" s="1" t="s">
        <v>4</v>
      </c>
    </row>
    <row r="3" spans="1:4" x14ac:dyDescent="0.25">
      <c r="A3" s="59" t="s">
        <v>19</v>
      </c>
      <c r="B3" s="59"/>
      <c r="C3" s="59"/>
      <c r="D3" s="59"/>
    </row>
    <row r="4" spans="1:4" x14ac:dyDescent="0.25">
      <c r="A4" s="32">
        <v>44770</v>
      </c>
      <c r="B4" s="33">
        <v>116840</v>
      </c>
      <c r="C4" s="34" t="s">
        <v>29</v>
      </c>
      <c r="D4" s="34" t="s">
        <v>30</v>
      </c>
    </row>
    <row r="5" spans="1:4" x14ac:dyDescent="0.25">
      <c r="A5" s="12" t="s">
        <v>5</v>
      </c>
      <c r="B5" s="40">
        <v>116840</v>
      </c>
      <c r="C5" s="35"/>
      <c r="D5" s="35"/>
    </row>
    <row r="6" spans="1:4" ht="15.75" x14ac:dyDescent="0.25">
      <c r="A6" s="36"/>
      <c r="B6" s="36"/>
      <c r="C6" s="36"/>
      <c r="D6" s="36"/>
    </row>
    <row r="7" spans="1:4" ht="15.75" x14ac:dyDescent="0.25">
      <c r="A7" s="32">
        <v>44772</v>
      </c>
      <c r="B7" s="24">
        <v>150463.75</v>
      </c>
      <c r="C7" s="34" t="s">
        <v>7</v>
      </c>
      <c r="D7" s="36"/>
    </row>
    <row r="8" spans="1:4" x14ac:dyDescent="0.25">
      <c r="A8" s="37" t="s">
        <v>6</v>
      </c>
      <c r="B8" s="38">
        <f>B4+B7</f>
        <v>267303.75</v>
      </c>
      <c r="C8" s="39"/>
      <c r="D8" s="39"/>
    </row>
  </sheetData>
  <mergeCells count="2">
    <mergeCell ref="C1:D1"/>
    <mergeCell ref="A3:D3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Адресная помощь</vt:lpstr>
      <vt:lpstr>Лист2</vt:lpstr>
      <vt:lpstr>Лист3</vt:lpstr>
      <vt:lpstr>Системная помощь</vt:lpstr>
      <vt:lpstr>Коробка храбрости</vt:lpstr>
      <vt:lpstr>Помощь семьям </vt:lpstr>
      <vt:lpstr>Уроки доброты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Катя</dc:creator>
  <cp:lastModifiedBy>Пользователь</cp:lastModifiedBy>
  <dcterms:created xsi:type="dcterms:W3CDTF">2018-02-06T16:39:26Z</dcterms:created>
  <dcterms:modified xsi:type="dcterms:W3CDTF">2022-08-26T12:58:27Z</dcterms:modified>
</cp:coreProperties>
</file>