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 activeTab="6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 refMode="R1C1"/>
  <fileRecoveryPr repairLoad="1"/>
</workbook>
</file>

<file path=xl/calcChain.xml><?xml version="1.0" encoding="utf-8"?>
<calcChain xmlns="http://schemas.openxmlformats.org/spreadsheetml/2006/main">
  <c r="B57" i="1"/>
  <c r="B44"/>
  <c r="B41"/>
  <c r="B12" i="5"/>
  <c r="B9"/>
  <c r="B54" i="1"/>
  <c r="B50"/>
  <c r="B11" i="6"/>
  <c r="B5" i="4"/>
  <c r="B4" i="7" l="1"/>
</calcChain>
</file>

<file path=xl/sharedStrings.xml><?xml version="1.0" encoding="utf-8"?>
<sst xmlns="http://schemas.openxmlformats.org/spreadsheetml/2006/main" count="151" uniqueCount="108">
  <si>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</si>
  <si>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</si>
  <si>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</si>
  <si>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</si>
  <si>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</si>
  <si>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</si>
  <si>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</si>
  <si>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</si>
  <si>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</si>
  <si>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</si>
  <si>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</si>
  <si>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</si>
  <si>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</si>
  <si>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Оплата  мед.препаратов и мед. расходных материалов</t>
  </si>
  <si>
    <t>Оплата ТСР (коляска)</t>
  </si>
  <si>
    <t xml:space="preserve">Риккерт Роман </t>
  </si>
  <si>
    <t>Оплата ортезов</t>
  </si>
  <si>
    <t>Оплата операции в Институте врожденных заболеваний челюстно-лицевой области, г. Москва</t>
  </si>
  <si>
    <t>Проект "Психологическая помощь семьям"</t>
  </si>
  <si>
    <t>Проект "Юридическая помощь семьям"</t>
  </si>
  <si>
    <t>Итого</t>
  </si>
  <si>
    <t>Расходы на мероприятия</t>
  </si>
  <si>
    <t>Оплата курса реабилитации в РЦ «Янтарь»</t>
  </si>
  <si>
    <t xml:space="preserve"> Программа «Адресная помощь» – март 2022</t>
  </si>
  <si>
    <t xml:space="preserve"> Программа «Системная помощь» –  март 2022</t>
  </si>
  <si>
    <t xml:space="preserve"> Программа «Коробка храбрости» – март 2022</t>
  </si>
  <si>
    <t xml:space="preserve"> Программа «Помощь семьям с тяжелобольными детьми» –  март 2022</t>
  </si>
  <si>
    <t xml:space="preserve"> Программа «Уроки доброты» – март 2022</t>
  </si>
  <si>
    <t>Оплата полиграфических услуг</t>
  </si>
  <si>
    <t>Волонтерское отделение г. Санкт-Петербург</t>
  </si>
  <si>
    <t>Оплата расходных материалов для мероприятий</t>
  </si>
  <si>
    <t>Волонтерские отделения</t>
  </si>
  <si>
    <t>Оплата печати благодарственных писем</t>
  </si>
  <si>
    <t>Волонтерское отделение г.Хабаровск</t>
  </si>
  <si>
    <t>Волонтерское отделение г.Белгород</t>
  </si>
  <si>
    <t>Волонтерское отделение г.Кемерово</t>
  </si>
  <si>
    <t>Оплата печати и контейнеров</t>
  </si>
  <si>
    <t>Оплата фоторамок</t>
  </si>
  <si>
    <t>Оплата операции по замене штифта в бедренной кости в связи с переломом и повреждением штифта в клинике GMS, г. Москва</t>
  </si>
  <si>
    <t>Гончаров Иван</t>
  </si>
  <si>
    <t>Оплата лечения в НМИЦ онкологии им. Н.Н. Блохина</t>
  </si>
  <si>
    <t>Корекян Эмми</t>
  </si>
  <si>
    <t>Оплата операции по восстановлению ушной раковины в ФГБУ НМИЦО ФМБА России г. Москва</t>
  </si>
  <si>
    <t>Бушкова Ульяна</t>
  </si>
  <si>
    <t>Шинкаренко Степан</t>
  </si>
  <si>
    <t>Широкий Александр</t>
  </si>
  <si>
    <t>Димитриев Максим</t>
  </si>
  <si>
    <t xml:space="preserve">Егоров Денис </t>
  </si>
  <si>
    <t>Оплата курса реабилитации в РЦ «Родник»</t>
  </si>
  <si>
    <t>Воронцова Виктория</t>
  </si>
  <si>
    <t xml:space="preserve">Оплата операции по методу Ульзибата в АО "ИНСТИТУТ КЛИНИЧЕСКОЙ РЕАБИЛИТОЛОГИИ"
</t>
  </si>
  <si>
    <t>Акимова Мария</t>
  </si>
  <si>
    <t>Кузьменкова Анжелика</t>
  </si>
  <si>
    <t>Оплата  операции в Берлинском Кардиоцентре, Германия</t>
  </si>
  <si>
    <t>Невидимова Анастасия</t>
  </si>
  <si>
    <t>Оплата курса реабилитации в РЦ Шамарина, г. Калуга</t>
  </si>
  <si>
    <t>Загидуллин Айдар</t>
  </si>
  <si>
    <t>Оплата реабилитации в Клинике Института Мозга (г. Березовский)</t>
  </si>
  <si>
    <t xml:space="preserve">Куфко Екатерина </t>
  </si>
  <si>
    <t>Тюгина Анна</t>
  </si>
  <si>
    <t>Оплата курса реабилитации в ГАУ РК "Специализированный спинальный санаторий им. академика Н. Н. Бурденко</t>
  </si>
  <si>
    <t>Осипов Иван</t>
  </si>
  <si>
    <t>Оплата курса реабилитации</t>
  </si>
  <si>
    <t>Забиякин Александр</t>
  </si>
  <si>
    <t>Горчева Василиса</t>
  </si>
  <si>
    <t>Оплата МРТ с контрастом + консультация специалиста в Ильинской больнице</t>
  </si>
  <si>
    <t>Колесникова Любовь</t>
  </si>
  <si>
    <t>Лиманская Елизавета</t>
  </si>
  <si>
    <t xml:space="preserve">Шамкина Марина </t>
  </si>
  <si>
    <t>Оплата курса реабилитации в РЦ «Предоление»</t>
  </si>
  <si>
    <t xml:space="preserve">Макареевичева Анна </t>
  </si>
  <si>
    <t>Оплата обследования в ООО "ЛДЦ МИБС"</t>
  </si>
  <si>
    <t>Супрунов Никита</t>
  </si>
  <si>
    <t>Ибрагимов Абзал</t>
  </si>
  <si>
    <t>Оплата курса реабилитации в РЦ «Прогноз»</t>
  </si>
  <si>
    <t>Спиридонова Арина</t>
  </si>
  <si>
    <t xml:space="preserve">Хомченко Амелия </t>
  </si>
  <si>
    <t>Оплата протеза руки</t>
  </si>
  <si>
    <t>Матвиенко Михаил</t>
  </si>
  <si>
    <t>Оплата  расходных материалов для ухода за трахеостомой</t>
  </si>
  <si>
    <t>Левченко Максим</t>
  </si>
  <si>
    <t>Оплата схух. Аппаратов</t>
  </si>
  <si>
    <t>Лайков Виктор</t>
  </si>
  <si>
    <t>Оплата операции в клинике АО ГК «Медси», г. Москва</t>
  </si>
  <si>
    <t>Богачева Анна</t>
  </si>
  <si>
    <t>Букин Дмитрий</t>
  </si>
  <si>
    <t>Оплата курса реабилитации в РЦ «Оберег»</t>
  </si>
  <si>
    <t>Елушкина Агата</t>
  </si>
  <si>
    <t>Оплата курса реабилитации в РЦ «Сакура»</t>
  </si>
  <si>
    <t xml:space="preserve">Морозова Злата </t>
  </si>
  <si>
    <t>Оплата курса реабилитации в РЦ «Первый шаг»</t>
  </si>
  <si>
    <t xml:space="preserve">Маркина Алена </t>
  </si>
  <si>
    <t>Газиев Данил</t>
  </si>
  <si>
    <t>Оплата курса реабилитации РЦ «Лучик надежды», г. Евпатория</t>
  </si>
  <si>
    <t xml:space="preserve">Толмачева Ева </t>
  </si>
  <si>
    <t>Оплата спец. питания</t>
  </si>
  <si>
    <t>Субботина Дарья</t>
  </si>
  <si>
    <t>Оплата курса реабилитации в СП «Центр Здоровья», г. Таганрог</t>
  </si>
  <si>
    <t>Проскурня Захар</t>
  </si>
  <si>
    <t>Караськова Эвелина</t>
  </si>
  <si>
    <t>Лачимова Виктория</t>
  </si>
  <si>
    <t>Теплова Алена</t>
  </si>
  <si>
    <t>Дементьева Кира</t>
  </si>
  <si>
    <t>Оплата курса реабилитации в ДРЦ «Развитие»</t>
  </si>
  <si>
    <t>Селезнёв Александр</t>
  </si>
  <si>
    <t>Оплата проезда до места лечения и обратно, проживания на время лечения</t>
  </si>
  <si>
    <t>Оплата авиабилетов</t>
  </si>
  <si>
    <t>Чикова Милана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</si>
</sst>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top"/>
    </xf>
    <xf numFmtId="4" fontId="11" fillId="0" borderId="6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 vertical="top" wrapText="1"/>
    </xf>
    <xf numFmtId="14" fontId="13" fillId="3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Border="1" applyAlignment="1">
      <alignment vertical="center"/>
    </xf>
    <xf numFmtId="0" fontId="0" fillId="0" borderId="1" xfId="0" applyFont="1" applyBorder="1"/>
    <xf numFmtId="0" fontId="0" fillId="0" borderId="1" xfId="0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opLeftCell="A46" workbookViewId="0">
      <selection activeCell="B57" sqref="B57"/>
    </sheetView>
  </sheetViews>
  <sheetFormatPr defaultRowHeight="15"/>
  <cols>
    <col min="1" max="1" width="20.140625" style="8" customWidth="1"/>
    <col min="2" max="2" width="22.5703125" style="8" customWidth="1"/>
    <col min="3" max="3" width="47" style="8" customWidth="1"/>
    <col min="4" max="4" width="34" style="8" customWidth="1"/>
    <col min="5" max="5" width="18.28515625" style="8" customWidth="1"/>
    <col min="6" max="6" width="20" style="8" customWidth="1"/>
    <col min="7" max="7" width="9.140625" style="8"/>
    <col min="8" max="8" width="16.5703125" style="8" customWidth="1"/>
    <col min="9" max="9" width="12.42578125" style="8" bestFit="1" customWidth="1"/>
    <col min="10" max="16384" width="9.140625" style="8"/>
  </cols>
  <sheetData>
    <row r="1" spans="1:4" ht="104.25" customHeight="1">
      <c r="C1" s="42" t="s">
        <v>23</v>
      </c>
      <c r="D1" s="43"/>
    </row>
    <row r="2" spans="1:4" ht="15.75">
      <c r="A2" s="9" t="s">
        <v>0</v>
      </c>
      <c r="B2" s="9" t="s">
        <v>1</v>
      </c>
      <c r="C2" s="9" t="s">
        <v>2</v>
      </c>
      <c r="D2" s="9" t="s">
        <v>4</v>
      </c>
    </row>
    <row r="3" spans="1:4">
      <c r="A3" s="45" t="s">
        <v>3</v>
      </c>
      <c r="B3" s="45"/>
      <c r="C3" s="45"/>
      <c r="D3" s="45"/>
    </row>
    <row r="4" spans="1:4" ht="46.5" customHeight="1">
      <c r="A4" s="10">
        <v>44622</v>
      </c>
      <c r="B4" s="11">
        <v>350000</v>
      </c>
      <c r="C4" s="12" t="s">
        <v>22</v>
      </c>
      <c r="D4" s="12" t="s">
        <v>45</v>
      </c>
    </row>
    <row r="5" spans="1:4" ht="31.5" customHeight="1">
      <c r="A5" s="10">
        <v>44622</v>
      </c>
      <c r="B5" s="11">
        <v>650000</v>
      </c>
      <c r="C5" s="12" t="s">
        <v>40</v>
      </c>
      <c r="D5" s="12" t="s">
        <v>41</v>
      </c>
    </row>
    <row r="6" spans="1:4" ht="50.25" customHeight="1">
      <c r="A6" s="10">
        <v>44622</v>
      </c>
      <c r="B6" s="11">
        <v>206500</v>
      </c>
      <c r="C6" s="12" t="s">
        <v>17</v>
      </c>
      <c r="D6" s="12" t="s">
        <v>46</v>
      </c>
    </row>
    <row r="7" spans="1:4" ht="31.5" customHeight="1">
      <c r="A7" s="10">
        <v>44623</v>
      </c>
      <c r="B7" s="11">
        <v>119400</v>
      </c>
      <c r="C7" s="12" t="s">
        <v>48</v>
      </c>
      <c r="D7" s="12" t="s">
        <v>49</v>
      </c>
    </row>
    <row r="8" spans="1:4" ht="48" customHeight="1">
      <c r="A8" s="10">
        <v>44623</v>
      </c>
      <c r="B8" s="11">
        <v>42000</v>
      </c>
      <c r="C8" s="12" t="s">
        <v>50</v>
      </c>
      <c r="D8" s="12" t="s">
        <v>51</v>
      </c>
    </row>
    <row r="9" spans="1:4" ht="31.5" customHeight="1">
      <c r="A9" s="10">
        <v>44629</v>
      </c>
      <c r="B9" s="11">
        <v>4605623.18</v>
      </c>
      <c r="C9" s="12" t="s">
        <v>53</v>
      </c>
      <c r="D9" s="12" t="s">
        <v>54</v>
      </c>
    </row>
    <row r="10" spans="1:4" ht="31.5" customHeight="1">
      <c r="A10" s="10">
        <v>44629</v>
      </c>
      <c r="B10" s="11">
        <v>386400</v>
      </c>
      <c r="C10" s="12" t="s">
        <v>10</v>
      </c>
      <c r="D10" s="12" t="s">
        <v>47</v>
      </c>
    </row>
    <row r="11" spans="1:4" ht="31.5" customHeight="1">
      <c r="A11" s="10">
        <v>44630</v>
      </c>
      <c r="B11" s="11">
        <v>756000</v>
      </c>
      <c r="C11" s="12" t="s">
        <v>10</v>
      </c>
      <c r="D11" s="12" t="s">
        <v>52</v>
      </c>
    </row>
    <row r="12" spans="1:4" ht="31.5" customHeight="1">
      <c r="A12" s="10">
        <v>44630</v>
      </c>
      <c r="B12" s="11">
        <v>30000</v>
      </c>
      <c r="C12" s="12" t="s">
        <v>55</v>
      </c>
      <c r="D12" s="12" t="s">
        <v>56</v>
      </c>
    </row>
    <row r="13" spans="1:4" ht="31.5" customHeight="1">
      <c r="A13" s="10">
        <v>44630</v>
      </c>
      <c r="B13" s="11">
        <v>146800</v>
      </c>
      <c r="C13" s="12" t="s">
        <v>48</v>
      </c>
      <c r="D13" s="12" t="s">
        <v>59</v>
      </c>
    </row>
    <row r="14" spans="1:4" ht="31.5" customHeight="1">
      <c r="A14" s="10">
        <v>44630</v>
      </c>
      <c r="B14" s="11">
        <v>102000</v>
      </c>
      <c r="C14" s="12" t="s">
        <v>62</v>
      </c>
      <c r="D14" s="12" t="s">
        <v>63</v>
      </c>
    </row>
    <row r="15" spans="1:4" ht="31.5" customHeight="1">
      <c r="A15" s="10">
        <v>44635</v>
      </c>
      <c r="B15" s="11">
        <v>756000</v>
      </c>
      <c r="C15" s="12" t="s">
        <v>10</v>
      </c>
      <c r="D15" s="12" t="s">
        <v>68</v>
      </c>
    </row>
    <row r="16" spans="1:4" ht="31.5" customHeight="1">
      <c r="A16" s="10">
        <v>44635</v>
      </c>
      <c r="B16" s="11">
        <v>756000</v>
      </c>
      <c r="C16" s="12" t="s">
        <v>10</v>
      </c>
      <c r="D16" s="12" t="s">
        <v>67</v>
      </c>
    </row>
    <row r="17" spans="1:4" ht="31.5" customHeight="1">
      <c r="A17" s="10">
        <v>44635</v>
      </c>
      <c r="B17" s="11">
        <v>1500000</v>
      </c>
      <c r="C17" s="12" t="s">
        <v>40</v>
      </c>
      <c r="D17" s="12" t="s">
        <v>44</v>
      </c>
    </row>
    <row r="18" spans="1:4" ht="48" customHeight="1">
      <c r="A18" s="10">
        <v>44635</v>
      </c>
      <c r="B18" s="11">
        <v>280280</v>
      </c>
      <c r="C18" s="12" t="s">
        <v>60</v>
      </c>
      <c r="D18" s="12" t="s">
        <v>61</v>
      </c>
    </row>
    <row r="19" spans="1:4" ht="32.25" customHeight="1">
      <c r="A19" s="10">
        <v>44635</v>
      </c>
      <c r="B19" s="11">
        <v>276000</v>
      </c>
      <c r="C19" s="12" t="s">
        <v>10</v>
      </c>
      <c r="D19" s="12" t="s">
        <v>64</v>
      </c>
    </row>
    <row r="20" spans="1:4" ht="33.75" customHeight="1">
      <c r="A20" s="10">
        <v>44635</v>
      </c>
      <c r="B20" s="11">
        <v>29000</v>
      </c>
      <c r="C20" s="12" t="s">
        <v>65</v>
      </c>
      <c r="D20" s="12" t="s">
        <v>66</v>
      </c>
    </row>
    <row r="21" spans="1:4" ht="33.75" customHeight="1">
      <c r="A21" s="10">
        <v>44635</v>
      </c>
      <c r="B21" s="11">
        <v>188300</v>
      </c>
      <c r="C21" s="12" t="s">
        <v>74</v>
      </c>
      <c r="D21" s="12" t="s">
        <v>75</v>
      </c>
    </row>
    <row r="22" spans="1:4" ht="33.75" customHeight="1">
      <c r="A22" s="10">
        <v>44638</v>
      </c>
      <c r="B22" s="11">
        <v>438750</v>
      </c>
      <c r="C22" s="12" t="s">
        <v>69</v>
      </c>
      <c r="D22" s="12" t="s">
        <v>70</v>
      </c>
    </row>
    <row r="23" spans="1:4" ht="30.75" customHeight="1">
      <c r="A23" s="10">
        <v>44638</v>
      </c>
      <c r="B23" s="11">
        <v>60275</v>
      </c>
      <c r="C23" s="12" t="s">
        <v>71</v>
      </c>
      <c r="D23" s="12" t="s">
        <v>72</v>
      </c>
    </row>
    <row r="24" spans="1:4" ht="42.75" customHeight="1">
      <c r="A24" s="10">
        <v>44645</v>
      </c>
      <c r="B24" s="11">
        <v>890300</v>
      </c>
      <c r="C24" s="12" t="s">
        <v>42</v>
      </c>
      <c r="D24" s="12" t="s">
        <v>43</v>
      </c>
    </row>
    <row r="25" spans="1:4" ht="40.5" customHeight="1">
      <c r="A25" s="10">
        <v>44645</v>
      </c>
      <c r="B25" s="11">
        <v>405900</v>
      </c>
      <c r="C25" s="12" t="s">
        <v>57</v>
      </c>
      <c r="D25" s="12" t="s">
        <v>58</v>
      </c>
    </row>
    <row r="26" spans="1:4" ht="33.75" customHeight="1">
      <c r="A26" s="10">
        <v>44645</v>
      </c>
      <c r="B26" s="11">
        <v>756000</v>
      </c>
      <c r="C26" s="12" t="s">
        <v>10</v>
      </c>
      <c r="D26" s="12" t="s">
        <v>85</v>
      </c>
    </row>
    <row r="27" spans="1:4" ht="33.75" customHeight="1">
      <c r="A27" s="10">
        <v>44645</v>
      </c>
      <c r="B27" s="11">
        <v>30000</v>
      </c>
      <c r="C27" s="12" t="s">
        <v>86</v>
      </c>
      <c r="D27" s="12" t="s">
        <v>15</v>
      </c>
    </row>
    <row r="28" spans="1:4" ht="48.75" customHeight="1">
      <c r="A28" s="10">
        <v>44645</v>
      </c>
      <c r="B28" s="11">
        <v>152300</v>
      </c>
      <c r="C28" s="12" t="s">
        <v>17</v>
      </c>
      <c r="D28" s="12" t="s">
        <v>87</v>
      </c>
    </row>
    <row r="29" spans="1:4" ht="56.25" customHeight="1">
      <c r="A29" s="10">
        <v>44648</v>
      </c>
      <c r="B29" s="11">
        <v>1500000</v>
      </c>
      <c r="C29" s="12" t="s">
        <v>38</v>
      </c>
      <c r="D29" s="12" t="s">
        <v>39</v>
      </c>
    </row>
    <row r="30" spans="1:4" ht="26.25" customHeight="1">
      <c r="A30" s="10">
        <v>44648</v>
      </c>
      <c r="B30" s="11">
        <v>285300</v>
      </c>
      <c r="C30" s="12" t="s">
        <v>88</v>
      </c>
      <c r="D30" s="12" t="s">
        <v>89</v>
      </c>
    </row>
    <row r="31" spans="1:4" ht="26.25" customHeight="1">
      <c r="A31" s="10">
        <v>44648</v>
      </c>
      <c r="B31" s="11">
        <v>150030</v>
      </c>
      <c r="C31" s="12" t="s">
        <v>90</v>
      </c>
      <c r="D31" s="12" t="s">
        <v>91</v>
      </c>
    </row>
    <row r="32" spans="1:4" ht="26.25" customHeight="1">
      <c r="A32" s="10">
        <v>44648</v>
      </c>
      <c r="B32" s="11">
        <v>296200</v>
      </c>
      <c r="C32" s="12" t="s">
        <v>88</v>
      </c>
      <c r="D32" s="12" t="s">
        <v>92</v>
      </c>
    </row>
    <row r="33" spans="1:6" ht="30.75" customHeight="1">
      <c r="A33" s="10">
        <v>44648</v>
      </c>
      <c r="B33" s="11">
        <v>182700</v>
      </c>
      <c r="C33" s="12" t="s">
        <v>93</v>
      </c>
      <c r="D33" s="12" t="s">
        <v>94</v>
      </c>
    </row>
    <row r="34" spans="1:6" ht="36" customHeight="1">
      <c r="A34" s="10">
        <v>44648</v>
      </c>
      <c r="B34" s="11">
        <v>333367</v>
      </c>
      <c r="C34" s="12" t="s">
        <v>83</v>
      </c>
      <c r="D34" s="12" t="s">
        <v>84</v>
      </c>
    </row>
    <row r="35" spans="1:6" ht="36" customHeight="1">
      <c r="A35" s="10">
        <v>44649</v>
      </c>
      <c r="B35" s="11">
        <v>198100</v>
      </c>
      <c r="C35" s="12" t="s">
        <v>88</v>
      </c>
      <c r="D35" s="12" t="s">
        <v>99</v>
      </c>
    </row>
    <row r="36" spans="1:6" ht="36" customHeight="1">
      <c r="A36" s="10">
        <v>44649</v>
      </c>
      <c r="B36" s="11">
        <v>200000</v>
      </c>
      <c r="C36" s="12" t="s">
        <v>88</v>
      </c>
      <c r="D36" s="12" t="s">
        <v>100</v>
      </c>
    </row>
    <row r="37" spans="1:6" ht="36" customHeight="1">
      <c r="A37" s="10">
        <v>44649</v>
      </c>
      <c r="B37" s="11">
        <v>295100</v>
      </c>
      <c r="C37" s="12" t="s">
        <v>88</v>
      </c>
      <c r="D37" s="12" t="s">
        <v>102</v>
      </c>
    </row>
    <row r="38" spans="1:6" ht="36" customHeight="1">
      <c r="A38" s="10">
        <v>44649</v>
      </c>
      <c r="B38" s="11">
        <v>299000</v>
      </c>
      <c r="C38" s="12" t="s">
        <v>48</v>
      </c>
      <c r="D38" s="12" t="s">
        <v>101</v>
      </c>
    </row>
    <row r="39" spans="1:6" ht="36" customHeight="1">
      <c r="A39" s="10">
        <v>44649</v>
      </c>
      <c r="B39" s="11">
        <v>65000</v>
      </c>
      <c r="C39" s="12" t="s">
        <v>103</v>
      </c>
      <c r="D39" s="12" t="s">
        <v>104</v>
      </c>
    </row>
    <row r="40" spans="1:6" ht="36" customHeight="1">
      <c r="A40" s="10">
        <v>44649</v>
      </c>
      <c r="B40" s="11">
        <v>120000</v>
      </c>
      <c r="C40" s="12" t="s">
        <v>97</v>
      </c>
      <c r="D40" s="12" t="s">
        <v>98</v>
      </c>
    </row>
    <row r="41" spans="1:6" ht="42" customHeight="1">
      <c r="A41" s="13" t="s">
        <v>5</v>
      </c>
      <c r="B41" s="14">
        <f>SUM(B4:B40)</f>
        <v>17838625.18</v>
      </c>
      <c r="C41" s="14"/>
      <c r="D41" s="14"/>
      <c r="E41" s="33"/>
      <c r="F41" s="33"/>
    </row>
    <row r="42" spans="1:6" ht="24.75" customHeight="1">
      <c r="A42" s="46" t="s">
        <v>105</v>
      </c>
      <c r="B42" s="47"/>
      <c r="C42" s="47"/>
      <c r="D42" s="48"/>
      <c r="E42" s="33"/>
      <c r="F42" s="33"/>
    </row>
    <row r="43" spans="1:6" ht="27.75" customHeight="1">
      <c r="A43" s="10">
        <v>44628</v>
      </c>
      <c r="B43" s="11">
        <v>51267.08</v>
      </c>
      <c r="C43" s="12" t="s">
        <v>106</v>
      </c>
      <c r="D43" s="12" t="s">
        <v>107</v>
      </c>
      <c r="E43" s="33"/>
      <c r="F43" s="33"/>
    </row>
    <row r="44" spans="1:6" ht="27.75" customHeight="1">
      <c r="A44" s="13" t="s">
        <v>5</v>
      </c>
      <c r="B44" s="14">
        <f>B43</f>
        <v>51267.08</v>
      </c>
      <c r="C44" s="12"/>
      <c r="D44" s="12"/>
      <c r="E44" s="33"/>
      <c r="F44" s="33"/>
    </row>
    <row r="45" spans="1:6" ht="21" customHeight="1">
      <c r="A45" s="46" t="s">
        <v>8</v>
      </c>
      <c r="B45" s="47"/>
      <c r="C45" s="47"/>
      <c r="D45" s="48"/>
    </row>
    <row r="46" spans="1:6" ht="29.25" customHeight="1">
      <c r="A46" s="10">
        <v>44635</v>
      </c>
      <c r="B46" s="11">
        <v>93000</v>
      </c>
      <c r="C46" s="12" t="s">
        <v>16</v>
      </c>
      <c r="D46" s="25" t="s">
        <v>73</v>
      </c>
    </row>
    <row r="47" spans="1:6" ht="29.25" customHeight="1">
      <c r="A47" s="10">
        <v>44636</v>
      </c>
      <c r="B47" s="11">
        <v>606362</v>
      </c>
      <c r="C47" s="12" t="s">
        <v>77</v>
      </c>
      <c r="D47" s="25" t="s">
        <v>78</v>
      </c>
    </row>
    <row r="48" spans="1:6" ht="29.25" customHeight="1">
      <c r="A48" s="10">
        <v>44637</v>
      </c>
      <c r="B48" s="11">
        <v>470000</v>
      </c>
      <c r="C48" s="12" t="s">
        <v>81</v>
      </c>
      <c r="D48" s="25" t="s">
        <v>82</v>
      </c>
    </row>
    <row r="49" spans="1:12" ht="29.25" customHeight="1">
      <c r="A49" s="10">
        <v>44642</v>
      </c>
      <c r="B49" s="11">
        <v>384700</v>
      </c>
      <c r="C49" s="12" t="s">
        <v>14</v>
      </c>
      <c r="D49" s="25" t="s">
        <v>76</v>
      </c>
    </row>
    <row r="50" spans="1:12" ht="33.75" customHeight="1">
      <c r="A50" s="13" t="s">
        <v>5</v>
      </c>
      <c r="B50" s="28">
        <f>SUM(B46:B49)</f>
        <v>1554062</v>
      </c>
      <c r="C50" s="28"/>
      <c r="D50" s="28"/>
      <c r="G50" s="20"/>
    </row>
    <row r="51" spans="1:12" ht="33.75" customHeight="1">
      <c r="A51" s="46" t="s">
        <v>13</v>
      </c>
      <c r="B51" s="47"/>
      <c r="C51" s="47"/>
      <c r="D51" s="48"/>
      <c r="G51" s="20"/>
    </row>
    <row r="52" spans="1:12" ht="36.75" customHeight="1">
      <c r="A52" s="10">
        <v>44635</v>
      </c>
      <c r="B52" s="11">
        <v>338850</v>
      </c>
      <c r="C52" s="12" t="s">
        <v>79</v>
      </c>
      <c r="D52" s="12" t="s">
        <v>80</v>
      </c>
      <c r="G52" s="20"/>
    </row>
    <row r="53" spans="1:12" ht="24.75" customHeight="1">
      <c r="A53" s="10">
        <v>44649</v>
      </c>
      <c r="B53" s="11">
        <v>112212</v>
      </c>
      <c r="C53" s="12" t="s">
        <v>95</v>
      </c>
      <c r="D53" s="12" t="s">
        <v>96</v>
      </c>
      <c r="G53" s="20"/>
    </row>
    <row r="54" spans="1:12" ht="33.75" customHeight="1">
      <c r="A54" s="13" t="s">
        <v>5</v>
      </c>
      <c r="B54" s="30">
        <f>SUM(B52:B53)</f>
        <v>451062</v>
      </c>
      <c r="C54" s="31"/>
      <c r="D54" s="25"/>
      <c r="G54" s="20"/>
    </row>
    <row r="55" spans="1:12" ht="15" customHeight="1">
      <c r="A55" s="44" t="s">
        <v>7</v>
      </c>
      <c r="B55" s="44"/>
      <c r="C55" s="44"/>
      <c r="D55" s="44"/>
      <c r="E55" s="41"/>
      <c r="F55" s="41"/>
      <c r="G55" s="41"/>
      <c r="H55" s="41"/>
      <c r="I55" s="41"/>
      <c r="J55" s="41"/>
      <c r="K55" s="41"/>
      <c r="L55" s="41"/>
    </row>
    <row r="56" spans="1:12" ht="15" customHeight="1">
      <c r="A56" s="17">
        <v>44650</v>
      </c>
      <c r="B56" s="28">
        <v>1218682.06</v>
      </c>
      <c r="C56" s="34"/>
      <c r="D56" s="34"/>
      <c r="E56" s="24"/>
      <c r="F56" s="24"/>
      <c r="G56" s="24"/>
      <c r="H56" s="24"/>
      <c r="I56" s="24"/>
      <c r="J56" s="24"/>
      <c r="K56" s="24"/>
      <c r="L56" s="24"/>
    </row>
    <row r="57" spans="1:12">
      <c r="A57" s="18" t="s">
        <v>6</v>
      </c>
      <c r="B57" s="15">
        <f>B56+B54+B50+B44+B41</f>
        <v>21113698.32</v>
      </c>
      <c r="C57" s="16"/>
      <c r="D57" s="16"/>
    </row>
    <row r="58" spans="1:12">
      <c r="E58" s="19"/>
      <c r="F58" s="19"/>
      <c r="G58" s="19"/>
      <c r="H58" s="19"/>
    </row>
    <row r="59" spans="1:12">
      <c r="B59" s="29"/>
      <c r="E59" s="19"/>
      <c r="F59" s="19"/>
      <c r="G59" s="19"/>
      <c r="H59" s="19"/>
    </row>
    <row r="60" spans="1:12">
      <c r="E60" s="19"/>
      <c r="F60" s="19"/>
      <c r="G60" s="19"/>
      <c r="H60" s="19"/>
      <c r="L60" s="8" t="s">
        <v>9</v>
      </c>
    </row>
    <row r="61" spans="1:12">
      <c r="B61" s="20"/>
    </row>
    <row r="62" spans="1:12">
      <c r="B62" s="20"/>
    </row>
    <row r="63" spans="1:12">
      <c r="C63" s="20"/>
      <c r="D63" s="20"/>
      <c r="E63" s="20"/>
    </row>
    <row r="64" spans="1:12">
      <c r="C64" s="20"/>
      <c r="D64" s="20"/>
      <c r="E64" s="20"/>
    </row>
    <row r="65" spans="3:6">
      <c r="C65" s="20"/>
      <c r="D65" s="20"/>
      <c r="E65" s="20"/>
    </row>
    <row r="66" spans="3:6">
      <c r="C66" s="20"/>
      <c r="D66" s="20"/>
      <c r="E66" s="20"/>
    </row>
    <row r="67" spans="3:6">
      <c r="C67" s="20"/>
      <c r="D67" s="20"/>
      <c r="E67" s="20"/>
      <c r="F67" s="20"/>
    </row>
    <row r="68" spans="3:6">
      <c r="D68" s="20"/>
    </row>
    <row r="69" spans="3:6">
      <c r="D69" s="20"/>
      <c r="E69" s="20"/>
    </row>
    <row r="70" spans="3:6">
      <c r="D70" s="20"/>
    </row>
    <row r="71" spans="3:6">
      <c r="D71" s="20"/>
    </row>
  </sheetData>
  <mergeCells count="8">
    <mergeCell ref="I55:L55"/>
    <mergeCell ref="C1:D1"/>
    <mergeCell ref="A55:D55"/>
    <mergeCell ref="A3:D3"/>
    <mergeCell ref="E55:H55"/>
    <mergeCell ref="A45:D45"/>
    <mergeCell ref="A51:D51"/>
    <mergeCell ref="A42:D4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A5" sqref="A5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9"/>
      <c r="B1" s="49"/>
      <c r="C1" s="50" t="s">
        <v>24</v>
      </c>
      <c r="D1" s="51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2" t="s">
        <v>7</v>
      </c>
      <c r="B3" s="52"/>
      <c r="C3" s="52"/>
      <c r="D3" s="52"/>
    </row>
    <row r="4" spans="1:4">
      <c r="A4" s="3">
        <v>44650</v>
      </c>
      <c r="B4" s="32">
        <v>31086.17</v>
      </c>
      <c r="C4" s="6"/>
      <c r="D4" s="6"/>
    </row>
    <row r="5" spans="1:4">
      <c r="A5" s="5" t="s">
        <v>6</v>
      </c>
      <c r="B5" s="4">
        <f>B4</f>
        <v>31086.17</v>
      </c>
      <c r="C5" s="2"/>
      <c r="D5" s="2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C8" sqref="C8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>
      <c r="A1" s="49"/>
      <c r="B1" s="49"/>
      <c r="C1" s="50" t="s">
        <v>25</v>
      </c>
      <c r="D1" s="51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2" t="s">
        <v>21</v>
      </c>
      <c r="B3" s="52"/>
      <c r="C3" s="52"/>
      <c r="D3" s="52"/>
    </row>
    <row r="4" spans="1:4">
      <c r="A4" s="3">
        <v>44625</v>
      </c>
      <c r="B4" s="27">
        <v>3600</v>
      </c>
      <c r="C4" s="2" t="s">
        <v>28</v>
      </c>
      <c r="D4" s="2" t="s">
        <v>29</v>
      </c>
    </row>
    <row r="5" spans="1:4" ht="30">
      <c r="A5" s="3">
        <v>44630</v>
      </c>
      <c r="B5" s="27">
        <v>60294.81</v>
      </c>
      <c r="C5" s="40" t="s">
        <v>30</v>
      </c>
      <c r="D5" s="2" t="s">
        <v>31</v>
      </c>
    </row>
    <row r="6" spans="1:4">
      <c r="A6" s="3">
        <v>44631</v>
      </c>
      <c r="B6" s="27">
        <v>600</v>
      </c>
      <c r="C6" s="2" t="s">
        <v>32</v>
      </c>
      <c r="D6" s="2" t="s">
        <v>33</v>
      </c>
    </row>
    <row r="7" spans="1:4">
      <c r="A7" s="3">
        <v>44637</v>
      </c>
      <c r="B7" s="27">
        <v>894</v>
      </c>
      <c r="C7" s="2" t="s">
        <v>37</v>
      </c>
      <c r="D7" s="2" t="s">
        <v>34</v>
      </c>
    </row>
    <row r="8" spans="1:4">
      <c r="A8" s="3">
        <v>44648</v>
      </c>
      <c r="B8" s="27">
        <v>6225</v>
      </c>
      <c r="C8" s="2" t="s">
        <v>36</v>
      </c>
      <c r="D8" s="2" t="s">
        <v>35</v>
      </c>
    </row>
    <row r="9" spans="1:4">
      <c r="A9" s="37" t="s">
        <v>20</v>
      </c>
      <c r="B9" s="38">
        <f>SUM(B4:B8)</f>
        <v>71613.81</v>
      </c>
      <c r="C9" s="39"/>
      <c r="D9" s="39"/>
    </row>
    <row r="10" spans="1:4">
      <c r="A10" s="52"/>
      <c r="B10" s="52"/>
      <c r="C10" s="52"/>
      <c r="D10" s="52"/>
    </row>
    <row r="11" spans="1:4">
      <c r="A11" s="3">
        <v>44650</v>
      </c>
      <c r="B11" s="27">
        <v>291257.74</v>
      </c>
      <c r="C11" s="2"/>
      <c r="D11" s="2"/>
    </row>
    <row r="12" spans="1:4">
      <c r="A12" s="5" t="s">
        <v>6</v>
      </c>
      <c r="B12" s="4">
        <f>B9+B11</f>
        <v>362871.55</v>
      </c>
      <c r="C12" s="2"/>
      <c r="D12" s="2"/>
    </row>
  </sheetData>
  <mergeCells count="4">
    <mergeCell ref="A10:D10"/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10" sqref="A10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9"/>
      <c r="B1" s="49"/>
      <c r="C1" s="53" t="s">
        <v>26</v>
      </c>
      <c r="D1" s="54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2" t="s">
        <v>11</v>
      </c>
      <c r="B3" s="52"/>
      <c r="C3" s="52" t="s">
        <v>7</v>
      </c>
      <c r="D3" s="52"/>
    </row>
    <row r="4" spans="1:4" ht="15.75">
      <c r="A4" s="3">
        <v>44650</v>
      </c>
      <c r="B4" s="7">
        <v>735431.86</v>
      </c>
      <c r="C4" s="26" t="s">
        <v>12</v>
      </c>
      <c r="D4" s="1"/>
    </row>
    <row r="5" spans="1:4">
      <c r="A5" s="52" t="s">
        <v>18</v>
      </c>
      <c r="B5" s="52"/>
      <c r="C5" s="52"/>
      <c r="D5" s="52"/>
    </row>
    <row r="6" spans="1:4" ht="15.75">
      <c r="A6" s="3">
        <v>44650</v>
      </c>
      <c r="B6" s="36">
        <v>353072.81</v>
      </c>
      <c r="C6" s="26" t="s">
        <v>12</v>
      </c>
      <c r="D6" s="1"/>
    </row>
    <row r="7" spans="1:4">
      <c r="A7" s="52" t="s">
        <v>19</v>
      </c>
      <c r="B7" s="52"/>
      <c r="C7" s="52"/>
      <c r="D7" s="52"/>
    </row>
    <row r="8" spans="1:4">
      <c r="A8" s="3">
        <v>44650</v>
      </c>
      <c r="B8" s="36">
        <v>180232.37</v>
      </c>
      <c r="C8" s="35"/>
      <c r="D8" s="35"/>
    </row>
    <row r="9" spans="1:4">
      <c r="A9" s="52" t="s">
        <v>7</v>
      </c>
      <c r="B9" s="52"/>
      <c r="C9" s="52" t="s">
        <v>7</v>
      </c>
      <c r="D9" s="52"/>
    </row>
    <row r="10" spans="1:4">
      <c r="A10" s="3">
        <v>44650</v>
      </c>
      <c r="B10" s="7">
        <v>52261.43</v>
      </c>
      <c r="C10" s="2" t="s">
        <v>12</v>
      </c>
      <c r="D10" s="2"/>
    </row>
    <row r="11" spans="1:4">
      <c r="A11" s="5" t="s">
        <v>6</v>
      </c>
      <c r="B11" s="4">
        <f>B4+B6+B8+B10</f>
        <v>1320998.47</v>
      </c>
      <c r="C11" s="2"/>
      <c r="D11" s="2"/>
    </row>
  </sheetData>
  <mergeCells count="6">
    <mergeCell ref="A1:B1"/>
    <mergeCell ref="C1:D1"/>
    <mergeCell ref="A9:D9"/>
    <mergeCell ref="A3:D3"/>
    <mergeCell ref="A5:D5"/>
    <mergeCell ref="A7:D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B12" sqref="B12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53" t="s">
        <v>27</v>
      </c>
      <c r="D1" s="54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2">
        <v>44650</v>
      </c>
      <c r="B3" s="23">
        <v>312050.88</v>
      </c>
      <c r="C3" s="21" t="s">
        <v>7</v>
      </c>
      <c r="D3" s="1"/>
    </row>
    <row r="4" spans="1:4">
      <c r="A4" s="5" t="s">
        <v>6</v>
      </c>
      <c r="B4" s="4">
        <f>SUM(B3:B3)</f>
        <v>312050.88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2022-04-16T09:43:33Z</dcterms:modified>
</cp:coreProperties>
</file>