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4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46" i="1"/>
  <c r="B43"/>
  <c r="B36"/>
  <c r="B9" i="5"/>
  <c r="B6"/>
  <c r="B11" i="6"/>
  <c r="B30" i="1"/>
  <c r="B5" i="4"/>
  <c r="B4" i="7" l="1"/>
</calcChain>
</file>

<file path=xl/sharedStrings.xml><?xml version="1.0" encoding="utf-8"?>
<sst xmlns="http://schemas.openxmlformats.org/spreadsheetml/2006/main" count="125" uniqueCount="87">
  <si>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</si>
  <si>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</si>
  <si>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</si>
  <si>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</si>
  <si>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</si>
  <si>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</si>
  <si>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</si>
  <si>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</si>
  <si>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</si>
  <si>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</si>
  <si>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</si>
  <si>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</si>
  <si>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</si>
  <si>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генетического анализа</t>
  </si>
  <si>
    <t>Оплата  мед.препаратов и мед. расходных материалов</t>
  </si>
  <si>
    <t>Оплата ТСР (коляска)</t>
  </si>
  <si>
    <t xml:space="preserve"> Оплата курса реабилитации / постоянное круглосуточное проживание и содержание в РЦ «Оберег»</t>
  </si>
  <si>
    <t xml:space="preserve">Риккерт Роман </t>
  </si>
  <si>
    <t>Ищук Александр</t>
  </si>
  <si>
    <t>Оплата мед. препаратов</t>
  </si>
  <si>
    <t>Оплата ортезов</t>
  </si>
  <si>
    <t>Оплата операции в Институте врожденных заболеваний челюстно-лицевой области, г. Москва</t>
  </si>
  <si>
    <t>Проект "Психологическая помощь семьям"</t>
  </si>
  <si>
    <t>Проект "Юридическая помощь семьям"</t>
  </si>
  <si>
    <t xml:space="preserve"> Программа «Адресная помощь» – февраль 2022</t>
  </si>
  <si>
    <t xml:space="preserve"> Программа «Системная помощь» –  февраль 2022</t>
  </si>
  <si>
    <t xml:space="preserve"> Программа «Коробка храбрости» – февраль 2022</t>
  </si>
  <si>
    <t xml:space="preserve"> Программа «Помощь семьям с тяжелобольными детьми» –  февраль 2022</t>
  </si>
  <si>
    <t xml:space="preserve"> Программа «Уроки доброты» – февраль 2022</t>
  </si>
  <si>
    <t>Итого</t>
  </si>
  <si>
    <t>Расходы на мероприятия</t>
  </si>
  <si>
    <t>Оплата ролл-апа</t>
  </si>
  <si>
    <t xml:space="preserve">Оплата операции  в клинике «Шон» (Мюнхен, Германия) и послеоперационной реабилитации
</t>
  </si>
  <si>
    <t xml:space="preserve">Слюсарь Мария </t>
  </si>
  <si>
    <t>Оплата курса реабилитации в Центре коррекции движения «Киндер Штаб», г. Саратов</t>
  </si>
  <si>
    <t>Смышляева Дарья</t>
  </si>
  <si>
    <t>Кутенков Гриша</t>
  </si>
  <si>
    <t>Оплата курса реабилитации в РЦ «Янтарь»</t>
  </si>
  <si>
    <t xml:space="preserve">Горев Николай </t>
  </si>
  <si>
    <t>Оплата курса реабилитации в «Федеральный научно-клинический центр медицинской реабилитации и курортологии Федерального медико-биологического агентства»</t>
  </si>
  <si>
    <t>Вахрушев Евгений</t>
  </si>
  <si>
    <t>Оплата курса реабилитации в РЦ «Адели-Пенза»</t>
  </si>
  <si>
    <t>Мазурчук Елизавета</t>
  </si>
  <si>
    <t>Оплата сенсоров и трансмиттеров для системы постоянного мониторинга глюкозы крови Dexcom.</t>
  </si>
  <si>
    <t>Постарнак Полина и Павел</t>
  </si>
  <si>
    <t>Побокова Яна</t>
  </si>
  <si>
    <t>Оплата слухового аппарата</t>
  </si>
  <si>
    <t>Эггерт Александра</t>
  </si>
  <si>
    <t xml:space="preserve">Шавелкин Алексей </t>
  </si>
  <si>
    <t>Оплата лечения  курс реабилитации, в клинике IDCQ HOSPITALES Y SANIDAD, S.L., г. Барселона</t>
  </si>
  <si>
    <t>Бондаренко Мария</t>
  </si>
  <si>
    <t>Резник Мирон</t>
  </si>
  <si>
    <t>Усанова Елизавета</t>
  </si>
  <si>
    <t>Поспелов Илья</t>
  </si>
  <si>
    <t>Оплата курса реабилитации в РЦ «Нейрофит».</t>
  </si>
  <si>
    <t xml:space="preserve">Дёмин Алексей </t>
  </si>
  <si>
    <t>Гуртяков Виктор</t>
  </si>
  <si>
    <t>Немова Дарина</t>
  </si>
  <si>
    <t>Оплата курса реабилитации в РЦ «Мастерская здоровья».</t>
  </si>
  <si>
    <t xml:space="preserve">Аблаев Мухаммад </t>
  </si>
  <si>
    <t>Оплата курса реабилитации в Центре нейрореабилитации, BRT г. Москва.</t>
  </si>
  <si>
    <t>Харченко Егор</t>
  </si>
  <si>
    <t>Анакин Сергей</t>
  </si>
  <si>
    <t>Мадынский Ярослав</t>
  </si>
  <si>
    <t>Оплата обследования в Институте медицинских технологий, г. Москва</t>
  </si>
  <si>
    <t>Неофитов Евгений</t>
  </si>
  <si>
    <t>Стрелков Денис</t>
  </si>
  <si>
    <t>Оплата операции по замене гомографта в лёгочной артерии в кардиоцентре г. Берлин</t>
  </si>
  <si>
    <t>Чемерис Анна</t>
  </si>
  <si>
    <t>Оплата обследования и лечения в клинике Бета г. Бонн, Германия</t>
  </si>
  <si>
    <t>Рашева Мария</t>
  </si>
  <si>
    <t>Оплата операции на мочеточники в Университетском госпитале Дешеус (Барселона, Испания)</t>
  </si>
  <si>
    <t>Тынянская София</t>
  </si>
  <si>
    <t xml:space="preserve">Оплата лечения в Hospital Teknon,  Hospital Quiron </t>
  </si>
  <si>
    <t>Степанова Ирина</t>
  </si>
  <si>
    <t>Леухина Вероника</t>
  </si>
  <si>
    <t>Оплата  расходных материалов для операции</t>
  </si>
  <si>
    <t xml:space="preserve">Вавишин Александр </t>
  </si>
  <si>
    <t>Оплата операции в St.John the Merciful Privat Clinic, Тбилиси, Грузия</t>
  </si>
  <si>
    <t>Баскакова Софья</t>
  </si>
  <si>
    <t>Оплата реабилитации в РЦ "Преодоление"</t>
  </si>
  <si>
    <t>Рябухин Роман</t>
  </si>
  <si>
    <t>Коробова Мария</t>
  </si>
  <si>
    <t>Жансеитов Альтаир</t>
  </si>
  <si>
    <t>Волонтерское отделение г. Оренбург</t>
  </si>
  <si>
    <t>Волонтерское отделение г. Хабаровск</t>
  </si>
  <si>
    <t>Оплата контейнеров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</si>
</sst>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center"/>
    </xf>
    <xf numFmtId="0" fontId="0" fillId="0" borderId="1" xfId="0" applyFont="1" applyBorder="1"/>
    <xf numFmtId="4" fontId="2" fillId="0" borderId="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A37" workbookViewId="0">
      <selection activeCell="C48" sqref="C48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8.28515625" style="8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38" t="s">
        <v>24</v>
      </c>
      <c r="D1" s="39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41" t="s">
        <v>3</v>
      </c>
      <c r="B3" s="41"/>
      <c r="C3" s="41"/>
      <c r="D3" s="41"/>
    </row>
    <row r="4" spans="1:4" ht="46.5" customHeight="1">
      <c r="A4" s="10">
        <v>44593</v>
      </c>
      <c r="B4" s="11">
        <v>2669295.23</v>
      </c>
      <c r="C4" s="12" t="s">
        <v>32</v>
      </c>
      <c r="D4" s="12" t="s">
        <v>33</v>
      </c>
    </row>
    <row r="5" spans="1:4" ht="31.5" customHeight="1">
      <c r="A5" s="10">
        <v>44593</v>
      </c>
      <c r="B5" s="11">
        <v>183000</v>
      </c>
      <c r="C5" s="12" t="s">
        <v>34</v>
      </c>
      <c r="D5" s="12" t="s">
        <v>35</v>
      </c>
    </row>
    <row r="6" spans="1:4" ht="58.5" customHeight="1">
      <c r="A6" s="10">
        <v>44593</v>
      </c>
      <c r="B6" s="11">
        <v>354500</v>
      </c>
      <c r="C6" s="12" t="s">
        <v>39</v>
      </c>
      <c r="D6" s="12" t="s">
        <v>40</v>
      </c>
    </row>
    <row r="7" spans="1:4" ht="31.5" customHeight="1">
      <c r="A7" s="10">
        <v>44594</v>
      </c>
      <c r="B7" s="11">
        <v>224000</v>
      </c>
      <c r="C7" s="12" t="s">
        <v>37</v>
      </c>
      <c r="D7" s="12" t="s">
        <v>38</v>
      </c>
    </row>
    <row r="8" spans="1:4" ht="31.5" customHeight="1">
      <c r="A8" s="10">
        <v>44594</v>
      </c>
      <c r="B8" s="11">
        <v>300000</v>
      </c>
      <c r="C8" s="12" t="s">
        <v>41</v>
      </c>
      <c r="D8" s="12" t="s">
        <v>42</v>
      </c>
    </row>
    <row r="9" spans="1:4" ht="31.5" customHeight="1">
      <c r="A9" s="10">
        <v>44594</v>
      </c>
      <c r="B9" s="11">
        <v>120400</v>
      </c>
      <c r="C9" s="12" t="s">
        <v>21</v>
      </c>
      <c r="D9" s="12" t="s">
        <v>45</v>
      </c>
    </row>
    <row r="10" spans="1:4" ht="48" customHeight="1">
      <c r="A10" s="10">
        <v>44595</v>
      </c>
      <c r="B10" s="11">
        <v>75000</v>
      </c>
      <c r="C10" s="12" t="s">
        <v>16</v>
      </c>
      <c r="D10" s="12" t="s">
        <v>17</v>
      </c>
    </row>
    <row r="11" spans="1:4" ht="31.5" customHeight="1">
      <c r="A11" s="10">
        <v>44596</v>
      </c>
      <c r="B11" s="11">
        <v>386400</v>
      </c>
      <c r="C11" s="12" t="s">
        <v>10</v>
      </c>
      <c r="D11" s="12" t="s">
        <v>48</v>
      </c>
    </row>
    <row r="12" spans="1:4" ht="31.5" customHeight="1">
      <c r="A12" s="10">
        <v>44596</v>
      </c>
      <c r="B12" s="11">
        <v>2137440</v>
      </c>
      <c r="C12" s="12" t="s">
        <v>49</v>
      </c>
      <c r="D12" s="12" t="s">
        <v>50</v>
      </c>
    </row>
    <row r="13" spans="1:4" ht="31.5" customHeight="1">
      <c r="A13" s="10">
        <v>44601</v>
      </c>
      <c r="B13" s="11">
        <v>1080000</v>
      </c>
      <c r="C13" s="12" t="s">
        <v>10</v>
      </c>
      <c r="D13" s="12" t="s">
        <v>36</v>
      </c>
    </row>
    <row r="14" spans="1:4" ht="31.5" customHeight="1">
      <c r="A14" s="10">
        <v>44601</v>
      </c>
      <c r="B14" s="11">
        <v>200000</v>
      </c>
      <c r="C14" s="12" t="s">
        <v>58</v>
      </c>
      <c r="D14" s="12" t="s">
        <v>59</v>
      </c>
    </row>
    <row r="15" spans="1:4" ht="31.5" customHeight="1">
      <c r="A15" s="10">
        <v>44601</v>
      </c>
      <c r="B15" s="11">
        <v>130300</v>
      </c>
      <c r="C15" s="12" t="s">
        <v>60</v>
      </c>
      <c r="D15" s="12" t="s">
        <v>61</v>
      </c>
    </row>
    <row r="16" spans="1:4" ht="31.5" customHeight="1">
      <c r="A16" s="10">
        <v>44603</v>
      </c>
      <c r="B16" s="11">
        <v>417900</v>
      </c>
      <c r="C16" s="12" t="s">
        <v>10</v>
      </c>
      <c r="D16" s="12" t="s">
        <v>62</v>
      </c>
    </row>
    <row r="17" spans="1:6" ht="31.5" customHeight="1">
      <c r="A17" s="10">
        <v>44603</v>
      </c>
      <c r="B17" s="11">
        <v>43000</v>
      </c>
      <c r="C17" s="12" t="s">
        <v>13</v>
      </c>
      <c r="D17" s="12" t="s">
        <v>63</v>
      </c>
    </row>
    <row r="18" spans="1:6" ht="31.5" customHeight="1">
      <c r="A18" s="10">
        <v>44603</v>
      </c>
      <c r="B18" s="11">
        <v>31500</v>
      </c>
      <c r="C18" s="12" t="s">
        <v>64</v>
      </c>
      <c r="D18" s="12" t="s">
        <v>65</v>
      </c>
    </row>
    <row r="19" spans="1:6" ht="31.5" customHeight="1">
      <c r="A19" s="10">
        <v>44603</v>
      </c>
      <c r="B19" s="11">
        <v>386400</v>
      </c>
      <c r="C19" s="12" t="s">
        <v>10</v>
      </c>
      <c r="D19" s="12" t="s">
        <v>66</v>
      </c>
    </row>
    <row r="20" spans="1:6" ht="31.5" customHeight="1">
      <c r="A20" s="10">
        <v>44607</v>
      </c>
      <c r="B20" s="11">
        <v>386400</v>
      </c>
      <c r="C20" s="12" t="s">
        <v>10</v>
      </c>
      <c r="D20" s="12" t="s">
        <v>57</v>
      </c>
    </row>
    <row r="21" spans="1:6" ht="31.5" customHeight="1">
      <c r="A21" s="10">
        <v>44607</v>
      </c>
      <c r="B21" s="11">
        <v>500000</v>
      </c>
      <c r="C21" s="12" t="s">
        <v>54</v>
      </c>
      <c r="D21" s="12" t="s">
        <v>55</v>
      </c>
    </row>
    <row r="22" spans="1:6" ht="32.25" customHeight="1">
      <c r="A22" s="10">
        <v>44607</v>
      </c>
      <c r="B22" s="11">
        <v>415238.92</v>
      </c>
      <c r="C22" s="12" t="s">
        <v>71</v>
      </c>
      <c r="D22" s="12" t="s">
        <v>72</v>
      </c>
    </row>
    <row r="23" spans="1:6" ht="33.75" customHeight="1">
      <c r="A23" s="10">
        <v>44607</v>
      </c>
      <c r="B23" s="11">
        <v>475613.63</v>
      </c>
      <c r="C23" s="12" t="s">
        <v>73</v>
      </c>
      <c r="D23" s="12" t="s">
        <v>74</v>
      </c>
    </row>
    <row r="24" spans="1:6" ht="33.75" customHeight="1">
      <c r="A24" s="10">
        <v>44609</v>
      </c>
      <c r="B24" s="11">
        <v>386400</v>
      </c>
      <c r="C24" s="12" t="s">
        <v>10</v>
      </c>
      <c r="D24" s="12" t="s">
        <v>75</v>
      </c>
    </row>
    <row r="25" spans="1:6" ht="30.75" customHeight="1">
      <c r="A25" s="10">
        <v>44614</v>
      </c>
      <c r="B25" s="11">
        <v>35000</v>
      </c>
      <c r="C25" s="12" t="s">
        <v>13</v>
      </c>
      <c r="D25" s="12" t="s">
        <v>82</v>
      </c>
    </row>
    <row r="26" spans="1:6" ht="42.75" customHeight="1">
      <c r="A26" s="10">
        <v>44614</v>
      </c>
      <c r="B26" s="11">
        <v>434700</v>
      </c>
      <c r="C26" s="12" t="s">
        <v>80</v>
      </c>
      <c r="D26" s="12" t="s">
        <v>81</v>
      </c>
    </row>
    <row r="27" spans="1:6" ht="47.25" customHeight="1">
      <c r="A27" s="10">
        <v>44614</v>
      </c>
      <c r="B27" s="11">
        <v>1821064.32</v>
      </c>
      <c r="C27" s="12" t="s">
        <v>67</v>
      </c>
      <c r="D27" s="12" t="s">
        <v>68</v>
      </c>
    </row>
    <row r="28" spans="1:6" ht="36" customHeight="1">
      <c r="A28" s="10">
        <v>44620</v>
      </c>
      <c r="B28" s="11">
        <v>559498.94999999995</v>
      </c>
      <c r="C28" s="12" t="s">
        <v>69</v>
      </c>
      <c r="D28" s="12" t="s">
        <v>70</v>
      </c>
    </row>
    <row r="29" spans="1:6" ht="36" customHeight="1">
      <c r="A29" s="10">
        <v>44620</v>
      </c>
      <c r="B29" s="11">
        <v>1123301.73</v>
      </c>
      <c r="C29" s="12" t="s">
        <v>78</v>
      </c>
      <c r="D29" s="12" t="s">
        <v>79</v>
      </c>
    </row>
    <row r="30" spans="1:6" ht="42" customHeight="1">
      <c r="A30" s="13" t="s">
        <v>5</v>
      </c>
      <c r="B30" s="14">
        <f>SUM(B4:B29)</f>
        <v>14876352.780000001</v>
      </c>
      <c r="C30" s="14"/>
      <c r="D30" s="14"/>
      <c r="E30" s="33"/>
      <c r="F30" s="33"/>
    </row>
    <row r="31" spans="1:6" ht="21" customHeight="1">
      <c r="A31" s="42" t="s">
        <v>8</v>
      </c>
      <c r="B31" s="43"/>
      <c r="C31" s="43"/>
      <c r="D31" s="44"/>
    </row>
    <row r="32" spans="1:6" ht="29.25" customHeight="1">
      <c r="A32" s="10">
        <v>44593</v>
      </c>
      <c r="B32" s="11">
        <v>268585</v>
      </c>
      <c r="C32" s="12" t="s">
        <v>15</v>
      </c>
      <c r="D32" s="25" t="s">
        <v>18</v>
      </c>
    </row>
    <row r="33" spans="1:12" ht="29.25" customHeight="1">
      <c r="A33" s="10">
        <v>44595</v>
      </c>
      <c r="B33" s="11">
        <v>85728.6</v>
      </c>
      <c r="C33" s="12" t="s">
        <v>20</v>
      </c>
      <c r="D33" s="25" t="s">
        <v>51</v>
      </c>
    </row>
    <row r="34" spans="1:12" ht="29.25" customHeight="1">
      <c r="A34" s="10">
        <v>44601</v>
      </c>
      <c r="B34" s="11">
        <v>620000</v>
      </c>
      <c r="C34" s="12" t="s">
        <v>46</v>
      </c>
      <c r="D34" s="25" t="s">
        <v>47</v>
      </c>
    </row>
    <row r="35" spans="1:12" ht="29.25" customHeight="1">
      <c r="A35" s="10">
        <v>44607</v>
      </c>
      <c r="B35" s="54">
        <v>190000</v>
      </c>
      <c r="C35" s="12" t="s">
        <v>20</v>
      </c>
      <c r="D35" s="25" t="s">
        <v>56</v>
      </c>
    </row>
    <row r="36" spans="1:12" ht="33.75" customHeight="1">
      <c r="A36" s="13" t="s">
        <v>5</v>
      </c>
      <c r="B36" s="28">
        <f>SUM(B32:B35)</f>
        <v>1164313.6000000001</v>
      </c>
      <c r="C36" s="28"/>
      <c r="D36" s="28"/>
      <c r="G36" s="20"/>
    </row>
    <row r="37" spans="1:12" ht="33.75" customHeight="1">
      <c r="A37" s="42" t="s">
        <v>14</v>
      </c>
      <c r="B37" s="43"/>
      <c r="C37" s="43"/>
      <c r="D37" s="44"/>
      <c r="G37" s="20"/>
    </row>
    <row r="38" spans="1:12" ht="42.75" customHeight="1">
      <c r="A38" s="10">
        <v>44594</v>
      </c>
      <c r="B38" s="11">
        <v>784166.88</v>
      </c>
      <c r="C38" s="12" t="s">
        <v>43</v>
      </c>
      <c r="D38" s="12" t="s">
        <v>44</v>
      </c>
      <c r="G38" s="20"/>
    </row>
    <row r="39" spans="1:12" ht="24.75" customHeight="1">
      <c r="A39" s="10">
        <v>44596</v>
      </c>
      <c r="B39" s="11">
        <v>4300000</v>
      </c>
      <c r="C39" s="12" t="s">
        <v>19</v>
      </c>
      <c r="D39" s="12" t="s">
        <v>52</v>
      </c>
      <c r="G39" s="20"/>
    </row>
    <row r="40" spans="1:12" ht="24.75" customHeight="1">
      <c r="A40" s="10">
        <v>44596</v>
      </c>
      <c r="B40" s="11">
        <v>4300000</v>
      </c>
      <c r="C40" s="12" t="s">
        <v>19</v>
      </c>
      <c r="D40" s="12" t="s">
        <v>53</v>
      </c>
      <c r="G40" s="20"/>
    </row>
    <row r="41" spans="1:12" ht="40.5" customHeight="1">
      <c r="A41" s="10">
        <v>44609</v>
      </c>
      <c r="B41" s="11">
        <v>46495.61</v>
      </c>
      <c r="C41" s="12" t="s">
        <v>76</v>
      </c>
      <c r="D41" s="12" t="s">
        <v>77</v>
      </c>
      <c r="G41" s="20"/>
    </row>
    <row r="42" spans="1:12" ht="40.5" customHeight="1">
      <c r="A42" s="10">
        <v>44614</v>
      </c>
      <c r="B42" s="11">
        <v>730400</v>
      </c>
      <c r="C42" s="12" t="s">
        <v>76</v>
      </c>
      <c r="D42" s="12" t="s">
        <v>83</v>
      </c>
      <c r="G42" s="20"/>
    </row>
    <row r="43" spans="1:12" ht="33.75" customHeight="1">
      <c r="A43" s="13" t="s">
        <v>5</v>
      </c>
      <c r="B43" s="30">
        <f>SUM(B38:B42)</f>
        <v>10161062.489999998</v>
      </c>
      <c r="C43" s="31"/>
      <c r="D43" s="25"/>
      <c r="G43" s="20"/>
    </row>
    <row r="44" spans="1:12" ht="15" customHeight="1">
      <c r="A44" s="40" t="s">
        <v>7</v>
      </c>
      <c r="B44" s="40"/>
      <c r="C44" s="40"/>
      <c r="D44" s="40"/>
      <c r="E44" s="37"/>
      <c r="F44" s="37"/>
      <c r="G44" s="37"/>
      <c r="H44" s="37"/>
      <c r="I44" s="37"/>
      <c r="J44" s="37"/>
      <c r="K44" s="37"/>
      <c r="L44" s="37"/>
    </row>
    <row r="45" spans="1:12" ht="15" customHeight="1">
      <c r="A45" s="17">
        <v>44620</v>
      </c>
      <c r="B45" s="28">
        <v>1283179.8400000001</v>
      </c>
      <c r="C45" s="34"/>
      <c r="D45" s="34"/>
      <c r="E45" s="24"/>
      <c r="F45" s="24"/>
      <c r="G45" s="24"/>
      <c r="H45" s="24"/>
      <c r="I45" s="24"/>
      <c r="J45" s="24"/>
      <c r="K45" s="24"/>
      <c r="L45" s="24"/>
    </row>
    <row r="46" spans="1:12">
      <c r="A46" s="18" t="s">
        <v>6</v>
      </c>
      <c r="B46" s="15">
        <f>B45+B43+B36+B30</f>
        <v>27484908.710000001</v>
      </c>
      <c r="C46" s="16"/>
      <c r="D46" s="16"/>
    </row>
    <row r="47" spans="1:12">
      <c r="E47" s="19"/>
      <c r="F47" s="19"/>
      <c r="G47" s="19"/>
      <c r="H47" s="19"/>
    </row>
    <row r="48" spans="1:12">
      <c r="B48" s="29"/>
      <c r="E48" s="19"/>
      <c r="F48" s="19"/>
      <c r="G48" s="19"/>
      <c r="H48" s="19"/>
    </row>
    <row r="49" spans="2:12">
      <c r="E49" s="19"/>
      <c r="F49" s="19"/>
      <c r="G49" s="19"/>
      <c r="H49" s="19"/>
      <c r="L49" s="8" t="s">
        <v>9</v>
      </c>
    </row>
    <row r="50" spans="2:12">
      <c r="B50" s="20"/>
    </row>
    <row r="51" spans="2:12">
      <c r="B51" s="20"/>
    </row>
    <row r="52" spans="2:12">
      <c r="C52" s="20"/>
      <c r="D52" s="20"/>
      <c r="E52" s="20"/>
    </row>
    <row r="53" spans="2:12">
      <c r="C53" s="20"/>
      <c r="D53" s="20"/>
      <c r="E53" s="20"/>
    </row>
    <row r="54" spans="2:12">
      <c r="C54" s="20"/>
      <c r="D54" s="20"/>
      <c r="E54" s="20"/>
    </row>
    <row r="55" spans="2:12">
      <c r="C55" s="20"/>
      <c r="D55" s="20"/>
      <c r="E55" s="20"/>
    </row>
    <row r="56" spans="2:12">
      <c r="C56" s="20"/>
      <c r="D56" s="20"/>
      <c r="E56" s="20"/>
      <c r="F56" s="20"/>
    </row>
    <row r="57" spans="2:12">
      <c r="D57" s="20"/>
    </row>
    <row r="58" spans="2:12">
      <c r="D58" s="20"/>
      <c r="E58" s="20"/>
    </row>
    <row r="59" spans="2:12">
      <c r="D59" s="20"/>
    </row>
    <row r="60" spans="2:12">
      <c r="D60" s="20"/>
    </row>
  </sheetData>
  <mergeCells count="7">
    <mergeCell ref="I44:L44"/>
    <mergeCell ref="C1:D1"/>
    <mergeCell ref="A44:D44"/>
    <mergeCell ref="A3:D3"/>
    <mergeCell ref="E44:H44"/>
    <mergeCell ref="A31:D31"/>
    <mergeCell ref="A37:D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5" sqref="A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5"/>
      <c r="B1" s="45"/>
      <c r="C1" s="46" t="s">
        <v>25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7</v>
      </c>
      <c r="B3" s="48"/>
      <c r="C3" s="48"/>
      <c r="D3" s="48"/>
    </row>
    <row r="4" spans="1:4">
      <c r="A4" s="3">
        <v>44620</v>
      </c>
      <c r="B4" s="32">
        <v>41201.32</v>
      </c>
      <c r="C4" s="6"/>
      <c r="D4" s="6"/>
    </row>
    <row r="5" spans="1:4">
      <c r="A5" s="5" t="s">
        <v>6</v>
      </c>
      <c r="B5" s="4">
        <f>B4</f>
        <v>41201.32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6" sqref="C6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5"/>
      <c r="B1" s="45"/>
      <c r="C1" s="46" t="s">
        <v>26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30</v>
      </c>
      <c r="B3" s="48"/>
      <c r="C3" s="48"/>
      <c r="D3" s="48"/>
    </row>
    <row r="4" spans="1:4">
      <c r="A4" s="3">
        <v>44607</v>
      </c>
      <c r="B4" s="27">
        <v>4120</v>
      </c>
      <c r="C4" s="53" t="s">
        <v>31</v>
      </c>
      <c r="D4" s="2" t="s">
        <v>84</v>
      </c>
    </row>
    <row r="5" spans="1:4">
      <c r="A5" s="3">
        <v>44620</v>
      </c>
      <c r="B5" s="27">
        <v>484</v>
      </c>
      <c r="C5" s="2" t="s">
        <v>86</v>
      </c>
      <c r="D5" s="2" t="s">
        <v>85</v>
      </c>
    </row>
    <row r="6" spans="1:4">
      <c r="A6" s="51" t="s">
        <v>29</v>
      </c>
      <c r="B6" s="52">
        <f>SUM(B4:B5)</f>
        <v>4604</v>
      </c>
      <c r="C6" s="53"/>
      <c r="D6" s="53"/>
    </row>
    <row r="7" spans="1:4">
      <c r="A7" s="48"/>
      <c r="B7" s="48"/>
      <c r="C7" s="48"/>
      <c r="D7" s="48"/>
    </row>
    <row r="8" spans="1:4">
      <c r="A8" s="3">
        <v>44620</v>
      </c>
      <c r="B8" s="27">
        <v>427119.18</v>
      </c>
      <c r="C8" s="2"/>
      <c r="D8" s="2"/>
    </row>
    <row r="9" spans="1:4">
      <c r="A9" s="5" t="s">
        <v>6</v>
      </c>
      <c r="B9" s="4">
        <f>B6+B8</f>
        <v>431723.18</v>
      </c>
      <c r="C9" s="2"/>
      <c r="D9" s="2"/>
    </row>
  </sheetData>
  <mergeCells count="4">
    <mergeCell ref="A7:D7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0" sqref="B10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5"/>
      <c r="B1" s="45"/>
      <c r="C1" s="49" t="s">
        <v>27</v>
      </c>
      <c r="D1" s="5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11</v>
      </c>
      <c r="B3" s="48"/>
      <c r="C3" s="48" t="s">
        <v>7</v>
      </c>
      <c r="D3" s="48"/>
    </row>
    <row r="4" spans="1:4" ht="15.75">
      <c r="A4" s="3">
        <v>44620</v>
      </c>
      <c r="B4" s="7">
        <v>782764.98</v>
      </c>
      <c r="C4" s="26" t="s">
        <v>12</v>
      </c>
      <c r="D4" s="1"/>
    </row>
    <row r="5" spans="1:4">
      <c r="A5" s="48" t="s">
        <v>22</v>
      </c>
      <c r="B5" s="48"/>
      <c r="C5" s="48"/>
      <c r="D5" s="48"/>
    </row>
    <row r="6" spans="1:4" ht="15.75">
      <c r="A6" s="3">
        <v>44620</v>
      </c>
      <c r="B6" s="36">
        <v>398825.07</v>
      </c>
      <c r="C6" s="26" t="s">
        <v>12</v>
      </c>
      <c r="D6" s="1"/>
    </row>
    <row r="7" spans="1:4">
      <c r="A7" s="48" t="s">
        <v>23</v>
      </c>
      <c r="B7" s="48"/>
      <c r="C7" s="48"/>
      <c r="D7" s="48"/>
    </row>
    <row r="8" spans="1:4">
      <c r="A8" s="3">
        <v>44620</v>
      </c>
      <c r="B8" s="36">
        <v>206252.93</v>
      </c>
      <c r="C8" s="35"/>
      <c r="D8" s="35"/>
    </row>
    <row r="9" spans="1:4">
      <c r="A9" s="48" t="s">
        <v>7</v>
      </c>
      <c r="B9" s="48"/>
      <c r="C9" s="48" t="s">
        <v>7</v>
      </c>
      <c r="D9" s="48"/>
    </row>
    <row r="10" spans="1:4">
      <c r="A10" s="3">
        <v>44620</v>
      </c>
      <c r="B10" s="7">
        <v>75800.05</v>
      </c>
      <c r="C10" s="2" t="s">
        <v>12</v>
      </c>
      <c r="D10" s="2"/>
    </row>
    <row r="11" spans="1:4">
      <c r="A11" s="5" t="s">
        <v>6</v>
      </c>
      <c r="B11" s="4">
        <f>B4+B6+B8+B10</f>
        <v>1463643.03</v>
      </c>
      <c r="C11" s="2"/>
      <c r="D11" s="2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15" sqref="A15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9" t="s">
        <v>28</v>
      </c>
      <c r="D1" s="5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44620</v>
      </c>
      <c r="B3" s="23">
        <v>419971.93</v>
      </c>
      <c r="C3" s="21" t="s">
        <v>7</v>
      </c>
      <c r="D3" s="1"/>
    </row>
    <row r="4" spans="1:4">
      <c r="A4" s="5" t="s">
        <v>6</v>
      </c>
      <c r="B4" s="4">
        <f>SUM(B3:B3)</f>
        <v>419971.93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2022-03-16T06:40:02Z</dcterms:modified>
</cp:coreProperties>
</file>