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34" i="1"/>
  <c r="B42"/>
  <c r="B50"/>
  <c r="B5" i="5"/>
  <c r="B45" i="1" l="1"/>
  <c r="B53" l="1"/>
  <c r="B5" i="4"/>
  <c r="B7" i="6"/>
  <c r="B4" i="7" l="1"/>
</calcChain>
</file>

<file path=xl/sharedStrings.xml><?xml version="1.0" encoding="utf-8"?>
<sst xmlns="http://schemas.openxmlformats.org/spreadsheetml/2006/main" count="128" uniqueCount="90">
  <si>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</si>
  <si>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</si>
  <si>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</si>
  <si>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</si>
  <si>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</si>
  <si>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</si>
  <si>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</si>
  <si>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</si>
  <si>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</si>
  <si>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</si>
  <si>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</si>
  <si>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</si>
  <si>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</si>
  <si>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</si>
  <si>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авиабилетов</t>
  </si>
  <si>
    <t>Оплата курса реабилитации в Центре Натальи Пыхтиной</t>
  </si>
  <si>
    <t xml:space="preserve">Оплата реабилитации </t>
  </si>
  <si>
    <t>Оплата генетического анализа</t>
  </si>
  <si>
    <t>Глаголева Александра</t>
  </si>
  <si>
    <t>Оплата курса реабилитации в  МЦ "Сакура"</t>
  </si>
  <si>
    <t>Попова Валерия</t>
  </si>
  <si>
    <t>Оплата  мед.препаратов и мед. расходных материалов</t>
  </si>
  <si>
    <t xml:space="preserve"> Программа «Адресная помощь» – сентябрь 2021</t>
  </si>
  <si>
    <t xml:space="preserve"> Программа «Системная помощь» –  сентябрь 2021</t>
  </si>
  <si>
    <t xml:space="preserve"> Программа «Коробка храбрости» –сентябрь 2021</t>
  </si>
  <si>
    <t xml:space="preserve"> Программа «Помощь семьям с тяжелобольными детьми» –  сентябрь 2021</t>
  </si>
  <si>
    <t xml:space="preserve"> Программа «Уроки доброты» – сентябрь 2021</t>
  </si>
  <si>
    <t>Шибина Ульяна</t>
  </si>
  <si>
    <t>Оплата операции на позвоночнике в Sourasky medical center, Тель-Авив, Израиль.</t>
  </si>
  <si>
    <t>Оплата мед. расходных материалов для операции в Ильинской больнице г. Москва</t>
  </si>
  <si>
    <t>Мохаммад  Карим</t>
  </si>
  <si>
    <t>Обследование в клинике "Чайка"</t>
  </si>
  <si>
    <t>Шипицын Михаил</t>
  </si>
  <si>
    <t>Оплата  протеза руки</t>
  </si>
  <si>
    <t>Оплата опрации  в  операции и реабилитации в клинике St. John the Merciful Private Clinic</t>
  </si>
  <si>
    <t>Сашенкова Дарья</t>
  </si>
  <si>
    <t>Козулин Александр</t>
  </si>
  <si>
    <t xml:space="preserve">Полторан Вера </t>
  </si>
  <si>
    <t>Оплата аппарата НИВЛ</t>
  </si>
  <si>
    <t>Москвитин Алексей</t>
  </si>
  <si>
    <t>Оплата реабилитации в РЦ "Olinek"</t>
  </si>
  <si>
    <t>Чикова Милана</t>
  </si>
  <si>
    <t>Оплата опрации  в ООО «Институт врожденных заболеваний челюстно-лицевой области»</t>
  </si>
  <si>
    <t>Тихомирова Елизавета</t>
  </si>
  <si>
    <t>Оплата  ТСР (коляска)</t>
  </si>
  <si>
    <t>Завалишин Максим</t>
  </si>
  <si>
    <t>Примак Арина</t>
  </si>
  <si>
    <t>Распопова Есения</t>
  </si>
  <si>
    <t>Гуркина Ангелина</t>
  </si>
  <si>
    <t>Ибрагимов Рамазан</t>
  </si>
  <si>
    <t xml:space="preserve">Политавкин Ефим </t>
  </si>
  <si>
    <t>Риккерт Роман</t>
  </si>
  <si>
    <t>Оплата  реабилитации в РЦ «Оберег»</t>
  </si>
  <si>
    <t>Лебедева Евгения</t>
  </si>
  <si>
    <t>Оплата курса реабилитации вРЦ "Преодоление"</t>
  </si>
  <si>
    <t xml:space="preserve">Киряткова Светлана </t>
  </si>
  <si>
    <t>Оплата курса реабилитации в РЦ «Центр детских и юношеских программ Мир»</t>
  </si>
  <si>
    <t>Грибанова Валерия</t>
  </si>
  <si>
    <t>Оплата курса реабилитации в центре спорта «Эволюция»</t>
  </si>
  <si>
    <t>Сиротина Анна</t>
  </si>
  <si>
    <t>Оплата курса реабилитации в оздоровительном центе «Восток», г. Сочи</t>
  </si>
  <si>
    <t>Ивченко Федор</t>
  </si>
  <si>
    <t>Трошина Вероника</t>
  </si>
  <si>
    <t>Оплата операции в  Институте Ульзибата</t>
  </si>
  <si>
    <t>Александров Евгений</t>
  </si>
  <si>
    <t>Оплата операции в Ильинской больнице</t>
  </si>
  <si>
    <t>Щербакова Алина</t>
  </si>
  <si>
    <t>Лейвебер Денис</t>
  </si>
  <si>
    <t>Оплата операции на сердце в Университетской больнице Дешеус (Барселона, Испания)</t>
  </si>
  <si>
    <t>Кравченко Александр</t>
  </si>
  <si>
    <t>Оплата операции в РФ г. Курган в ФГБУ "Национальный медицинский исследовательский центр травматологии и ортопедии имени Г. А. Илизарова"</t>
  </si>
  <si>
    <t>Гусельникова Дарья</t>
  </si>
  <si>
    <t>Оплата курса реабилитации в РЦ «Реацентр Самара»</t>
  </si>
  <si>
    <t>Чуйко Степан</t>
  </si>
  <si>
    <t>Климов Лев</t>
  </si>
  <si>
    <t>Оплата  коррекционной школы АНОО «Солнечный круг»</t>
  </si>
  <si>
    <t>Евграфов Артем</t>
  </si>
  <si>
    <t>Оплата курса реабилитации в РЦ "Kinesis  58"</t>
  </si>
  <si>
    <t xml:space="preserve">Андреева Юлия </t>
  </si>
  <si>
    <t>Оплата курса реабилитации в РЦ "Родник"</t>
  </si>
  <si>
    <t>Ветлужский Никита</t>
  </si>
  <si>
    <t>Оплата  ТСР (аксессуары для коляски)</t>
  </si>
  <si>
    <t>Овсянников Тимофей</t>
  </si>
  <si>
    <t>Оплата туторов</t>
  </si>
  <si>
    <t>Оплата ЭЭГ обследования</t>
  </si>
  <si>
    <t>Максимов Матвей</t>
  </si>
  <si>
    <t>Туров Станислав</t>
  </si>
  <si>
    <t>Латыпова Гузель</t>
  </si>
  <si>
    <t>Кравченко Александра</t>
  </si>
  <si>
    <t>Оплата  ТСР (вертикализатор)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</si>
</sst>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opLeftCell="A38" workbookViewId="0">
      <selection activeCell="D45" sqref="A1:D45"/>
    </sheetView>
  </sheetViews>
  <sheetFormatPr defaultRowHeight="15"/>
  <cols>
    <col min="1" max="1" width="20.140625" style="9" customWidth="1"/>
    <col min="2" max="2" width="22.5703125" style="9" customWidth="1"/>
    <col min="3" max="3" width="47" style="9" customWidth="1"/>
    <col min="4" max="4" width="34" style="9" customWidth="1"/>
    <col min="5" max="5" width="11.42578125" style="9" bestFit="1" customWidth="1"/>
    <col min="6" max="6" width="20" style="9" customWidth="1"/>
    <col min="7" max="7" width="9.140625" style="9"/>
    <col min="8" max="8" width="16.5703125" style="9" customWidth="1"/>
    <col min="9" max="9" width="12.42578125" style="9" bestFit="1" customWidth="1"/>
    <col min="10" max="16384" width="9.140625" style="9"/>
  </cols>
  <sheetData>
    <row r="1" spans="1:4" ht="104.25" customHeight="1">
      <c r="C1" s="37" t="s">
        <v>22</v>
      </c>
      <c r="D1" s="38"/>
    </row>
    <row r="2" spans="1:4" ht="15.75">
      <c r="A2" s="10" t="s">
        <v>0</v>
      </c>
      <c r="B2" s="10" t="s">
        <v>1</v>
      </c>
      <c r="C2" s="10" t="s">
        <v>2</v>
      </c>
      <c r="D2" s="10" t="s">
        <v>4</v>
      </c>
    </row>
    <row r="3" spans="1:4">
      <c r="A3" s="40" t="s">
        <v>3</v>
      </c>
      <c r="B3" s="40"/>
      <c r="C3" s="40"/>
      <c r="D3" s="40"/>
    </row>
    <row r="4" spans="1:4" ht="32.25" customHeight="1">
      <c r="A4" s="11">
        <v>44440</v>
      </c>
      <c r="B4" s="12">
        <v>1278849</v>
      </c>
      <c r="C4" s="13" t="s">
        <v>34</v>
      </c>
      <c r="D4" s="13" t="s">
        <v>35</v>
      </c>
    </row>
    <row r="5" spans="1:4">
      <c r="A5" s="11">
        <v>44442</v>
      </c>
      <c r="B5" s="12">
        <v>50000</v>
      </c>
      <c r="C5" s="13" t="s">
        <v>16</v>
      </c>
      <c r="D5" s="13" t="s">
        <v>18</v>
      </c>
    </row>
    <row r="6" spans="1:4" ht="31.5" customHeight="1">
      <c r="A6" s="11">
        <v>44446</v>
      </c>
      <c r="B6" s="12">
        <v>137784.37</v>
      </c>
      <c r="C6" s="13" t="s">
        <v>40</v>
      </c>
      <c r="D6" s="13" t="s">
        <v>41</v>
      </c>
    </row>
    <row r="7" spans="1:4" ht="31.5" customHeight="1">
      <c r="A7" s="11">
        <v>44446</v>
      </c>
      <c r="B7" s="12">
        <v>249120</v>
      </c>
      <c r="C7" s="13" t="s">
        <v>19</v>
      </c>
      <c r="D7" s="13" t="s">
        <v>46</v>
      </c>
    </row>
    <row r="8" spans="1:4" ht="31.5" customHeight="1">
      <c r="A8" s="11">
        <v>44447</v>
      </c>
      <c r="B8" s="12">
        <v>110000</v>
      </c>
      <c r="C8" s="13" t="s">
        <v>15</v>
      </c>
      <c r="D8" s="13" t="s">
        <v>47</v>
      </c>
    </row>
    <row r="9" spans="1:4" ht="31.5" customHeight="1">
      <c r="A9" s="11">
        <v>44447</v>
      </c>
      <c r="B9" s="12">
        <v>203500</v>
      </c>
      <c r="C9" s="13" t="s">
        <v>42</v>
      </c>
      <c r="D9" s="13" t="s">
        <v>48</v>
      </c>
    </row>
    <row r="10" spans="1:4" ht="45.75" customHeight="1">
      <c r="A10" s="11">
        <v>44448</v>
      </c>
      <c r="B10" s="12">
        <v>386400</v>
      </c>
      <c r="C10" s="13" t="s">
        <v>11</v>
      </c>
      <c r="D10" s="13" t="s">
        <v>49</v>
      </c>
    </row>
    <row r="11" spans="1:4" ht="26.25" customHeight="1">
      <c r="A11" s="11">
        <v>44448</v>
      </c>
      <c r="B11" s="12">
        <v>460000</v>
      </c>
      <c r="C11" s="13" t="s">
        <v>11</v>
      </c>
      <c r="D11" s="13" t="s">
        <v>50</v>
      </c>
    </row>
    <row r="12" spans="1:4" ht="35.25" customHeight="1">
      <c r="A12" s="11">
        <v>44448</v>
      </c>
      <c r="B12" s="12">
        <v>99000</v>
      </c>
      <c r="C12" s="13" t="s">
        <v>58</v>
      </c>
      <c r="D12" s="13" t="s">
        <v>59</v>
      </c>
    </row>
    <row r="13" spans="1:4" ht="22.5" customHeight="1">
      <c r="A13" s="11">
        <v>44449</v>
      </c>
      <c r="B13" s="12">
        <v>71550</v>
      </c>
      <c r="C13" s="13" t="s">
        <v>52</v>
      </c>
      <c r="D13" s="13" t="s">
        <v>51</v>
      </c>
    </row>
    <row r="14" spans="1:4" ht="48.75" customHeight="1">
      <c r="A14" s="11">
        <v>44449</v>
      </c>
      <c r="B14" s="12">
        <v>104000</v>
      </c>
      <c r="C14" s="13" t="s">
        <v>15</v>
      </c>
      <c r="D14" s="13" t="s">
        <v>53</v>
      </c>
    </row>
    <row r="15" spans="1:4" ht="39" customHeight="1">
      <c r="A15" s="11">
        <v>44449</v>
      </c>
      <c r="B15" s="12">
        <v>294000</v>
      </c>
      <c r="C15" s="13" t="s">
        <v>54</v>
      </c>
      <c r="D15" s="13" t="s">
        <v>55</v>
      </c>
    </row>
    <row r="16" spans="1:4" ht="28.5">
      <c r="A16" s="11">
        <v>44449</v>
      </c>
      <c r="B16" s="12">
        <v>90300</v>
      </c>
      <c r="C16" s="13" t="s">
        <v>56</v>
      </c>
      <c r="D16" s="13" t="s">
        <v>57</v>
      </c>
    </row>
    <row r="17" spans="1:4" ht="28.5">
      <c r="A17" s="11">
        <v>44449</v>
      </c>
      <c r="B17" s="12">
        <v>300000</v>
      </c>
      <c r="C17" s="13" t="s">
        <v>60</v>
      </c>
      <c r="D17" s="13" t="s">
        <v>61</v>
      </c>
    </row>
    <row r="18" spans="1:4">
      <c r="A18" s="11">
        <v>44449</v>
      </c>
      <c r="B18" s="12">
        <v>42000</v>
      </c>
      <c r="C18" s="13" t="s">
        <v>63</v>
      </c>
      <c r="D18" s="13" t="s">
        <v>62</v>
      </c>
    </row>
    <row r="19" spans="1:4">
      <c r="A19" s="11">
        <v>44455</v>
      </c>
      <c r="B19" s="12">
        <v>12555</v>
      </c>
      <c r="C19" s="13" t="s">
        <v>31</v>
      </c>
      <c r="D19" s="13" t="s">
        <v>32</v>
      </c>
    </row>
    <row r="20" spans="1:4" ht="28.5">
      <c r="A20" s="11">
        <v>44455</v>
      </c>
      <c r="B20" s="12">
        <v>1104000</v>
      </c>
      <c r="C20" s="13" t="s">
        <v>11</v>
      </c>
      <c r="D20" s="13" t="s">
        <v>64</v>
      </c>
    </row>
    <row r="21" spans="1:4">
      <c r="A21" s="11">
        <v>44455</v>
      </c>
      <c r="B21" s="12">
        <v>1145602</v>
      </c>
      <c r="C21" s="13" t="s">
        <v>65</v>
      </c>
      <c r="D21" s="13" t="s">
        <v>66</v>
      </c>
    </row>
    <row r="22" spans="1:4" ht="28.5">
      <c r="A22" s="11">
        <v>44462</v>
      </c>
      <c r="B22" s="12">
        <v>386400</v>
      </c>
      <c r="C22" s="13" t="s">
        <v>11</v>
      </c>
      <c r="D22" s="13" t="s">
        <v>69</v>
      </c>
    </row>
    <row r="23" spans="1:4" ht="57">
      <c r="A23" s="11">
        <v>44463</v>
      </c>
      <c r="B23" s="12">
        <v>137880</v>
      </c>
      <c r="C23" s="13" t="s">
        <v>70</v>
      </c>
      <c r="D23" s="13" t="s">
        <v>71</v>
      </c>
    </row>
    <row r="24" spans="1:4" ht="42.75">
      <c r="A24" s="11">
        <v>44463</v>
      </c>
      <c r="B24" s="12">
        <v>1397435.88</v>
      </c>
      <c r="C24" s="13" t="s">
        <v>68</v>
      </c>
      <c r="D24" s="13" t="s">
        <v>67</v>
      </c>
    </row>
    <row r="25" spans="1:4" ht="28.5">
      <c r="A25" s="11">
        <v>44463</v>
      </c>
      <c r="B25" s="12">
        <v>131520</v>
      </c>
      <c r="C25" s="13" t="s">
        <v>72</v>
      </c>
      <c r="D25" s="13" t="s">
        <v>73</v>
      </c>
    </row>
    <row r="26" spans="1:4" ht="28.5">
      <c r="A26" s="11">
        <v>44463</v>
      </c>
      <c r="B26" s="12">
        <v>147270</v>
      </c>
      <c r="C26" s="13" t="s">
        <v>72</v>
      </c>
      <c r="D26" s="13" t="s">
        <v>74</v>
      </c>
    </row>
    <row r="27" spans="1:4" ht="39.75" customHeight="1">
      <c r="A27" s="11">
        <v>44468</v>
      </c>
      <c r="B27" s="12">
        <v>294500</v>
      </c>
      <c r="C27" s="13" t="s">
        <v>42</v>
      </c>
      <c r="D27" s="13" t="s">
        <v>43</v>
      </c>
    </row>
    <row r="28" spans="1:4" ht="39.75" customHeight="1">
      <c r="A28" s="11">
        <v>44468</v>
      </c>
      <c r="B28" s="12">
        <v>4854541.7</v>
      </c>
      <c r="C28" s="13" t="s">
        <v>28</v>
      </c>
      <c r="D28" s="13" t="s">
        <v>27</v>
      </c>
    </row>
    <row r="29" spans="1:4" ht="39.75" customHeight="1">
      <c r="A29" s="11">
        <v>44469</v>
      </c>
      <c r="B29" s="12">
        <v>33500</v>
      </c>
      <c r="C29" s="13" t="s">
        <v>17</v>
      </c>
      <c r="D29" s="13" t="s">
        <v>85</v>
      </c>
    </row>
    <row r="30" spans="1:4" ht="39.75" customHeight="1">
      <c r="A30" s="11">
        <v>44469</v>
      </c>
      <c r="B30" s="12">
        <v>12000</v>
      </c>
      <c r="C30" s="13" t="s">
        <v>84</v>
      </c>
      <c r="D30" s="13" t="s">
        <v>20</v>
      </c>
    </row>
    <row r="31" spans="1:4" ht="39.75" customHeight="1">
      <c r="A31" s="11">
        <v>44469</v>
      </c>
      <c r="B31" s="12">
        <v>288750</v>
      </c>
      <c r="C31" s="13" t="s">
        <v>79</v>
      </c>
      <c r="D31" s="13" t="s">
        <v>80</v>
      </c>
    </row>
    <row r="32" spans="1:4" ht="39.75" customHeight="1">
      <c r="A32" s="11">
        <v>44469</v>
      </c>
      <c r="B32" s="12">
        <v>135000</v>
      </c>
      <c r="C32" s="13" t="s">
        <v>77</v>
      </c>
      <c r="D32" s="13" t="s">
        <v>78</v>
      </c>
    </row>
    <row r="33" spans="1:9" ht="39.75" customHeight="1">
      <c r="A33" s="11">
        <v>44469</v>
      </c>
      <c r="B33" s="12">
        <v>288000</v>
      </c>
      <c r="C33" s="13" t="s">
        <v>75</v>
      </c>
      <c r="D33" s="13" t="s">
        <v>76</v>
      </c>
    </row>
    <row r="34" spans="1:9" ht="42" customHeight="1">
      <c r="A34" s="14" t="s">
        <v>5</v>
      </c>
      <c r="B34" s="15">
        <f>SUM(B4:B33)</f>
        <v>14245457.949999999</v>
      </c>
      <c r="C34" s="15"/>
      <c r="D34" s="15"/>
    </row>
    <row r="35" spans="1:9" ht="21" customHeight="1">
      <c r="A35" s="41" t="s">
        <v>8</v>
      </c>
      <c r="B35" s="42"/>
      <c r="C35" s="42"/>
      <c r="D35" s="43"/>
    </row>
    <row r="36" spans="1:9" ht="21" customHeight="1">
      <c r="A36" s="11">
        <v>44441</v>
      </c>
      <c r="B36" s="12">
        <v>293359</v>
      </c>
      <c r="C36" s="13" t="s">
        <v>89</v>
      </c>
      <c r="D36" s="26" t="s">
        <v>37</v>
      </c>
    </row>
    <row r="37" spans="1:9" ht="29.25" customHeight="1">
      <c r="A37" s="11">
        <v>44442</v>
      </c>
      <c r="B37" s="12">
        <v>559354</v>
      </c>
      <c r="C37" s="13" t="s">
        <v>33</v>
      </c>
      <c r="D37" s="26" t="s">
        <v>36</v>
      </c>
    </row>
    <row r="38" spans="1:9" ht="29.25" customHeight="1">
      <c r="A38" s="11">
        <v>44446</v>
      </c>
      <c r="B38" s="12">
        <v>300000</v>
      </c>
      <c r="C38" s="13" t="s">
        <v>44</v>
      </c>
      <c r="D38" s="26" t="s">
        <v>45</v>
      </c>
    </row>
    <row r="39" spans="1:9" ht="29.25" customHeight="1">
      <c r="A39" s="11">
        <v>44447</v>
      </c>
      <c r="B39" s="12">
        <v>863500</v>
      </c>
      <c r="C39" s="13" t="s">
        <v>38</v>
      </c>
      <c r="D39" s="26" t="s">
        <v>39</v>
      </c>
    </row>
    <row r="40" spans="1:9" ht="29.25" customHeight="1">
      <c r="A40" s="11">
        <v>44469</v>
      </c>
      <c r="B40" s="12">
        <v>31639</v>
      </c>
      <c r="C40" s="13" t="s">
        <v>81</v>
      </c>
      <c r="D40" s="26" t="s">
        <v>82</v>
      </c>
    </row>
    <row r="41" spans="1:9" ht="29.25" customHeight="1">
      <c r="A41" s="11">
        <v>44469</v>
      </c>
      <c r="B41" s="12">
        <v>86000</v>
      </c>
      <c r="C41" s="13" t="s">
        <v>83</v>
      </c>
      <c r="D41" s="26" t="s">
        <v>82</v>
      </c>
    </row>
    <row r="42" spans="1:9" ht="33.75" customHeight="1">
      <c r="A42" s="14" t="s">
        <v>5</v>
      </c>
      <c r="B42" s="29">
        <f>SUM(B36:B41)</f>
        <v>2133852</v>
      </c>
      <c r="C42" s="13"/>
      <c r="D42" s="13"/>
      <c r="G42" s="21"/>
    </row>
    <row r="43" spans="1:9" ht="33.75" customHeight="1">
      <c r="A43" s="41" t="s">
        <v>21</v>
      </c>
      <c r="B43" s="42"/>
      <c r="C43" s="42"/>
      <c r="D43" s="43"/>
      <c r="G43" s="21"/>
    </row>
    <row r="44" spans="1:9" ht="49.5" customHeight="1">
      <c r="A44" s="11">
        <v>44462</v>
      </c>
      <c r="B44" s="12">
        <v>862400</v>
      </c>
      <c r="C44" s="13" t="s">
        <v>29</v>
      </c>
      <c r="D44" s="13" t="s">
        <v>30</v>
      </c>
      <c r="G44" s="21"/>
    </row>
    <row r="45" spans="1:9" ht="33.75" customHeight="1">
      <c r="A45" s="14" t="s">
        <v>5</v>
      </c>
      <c r="B45" s="34">
        <f>B44</f>
        <v>862400</v>
      </c>
      <c r="C45" s="35"/>
      <c r="D45" s="26"/>
      <c r="G45" s="21"/>
    </row>
    <row r="46" spans="1:9" ht="17.25" customHeight="1">
      <c r="A46" s="41" t="s">
        <v>10</v>
      </c>
      <c r="B46" s="42"/>
      <c r="C46" s="42"/>
      <c r="D46" s="43"/>
      <c r="I46" s="21"/>
    </row>
    <row r="47" spans="1:9" ht="22.5" customHeight="1">
      <c r="A47" s="11">
        <v>44445</v>
      </c>
      <c r="B47" s="12">
        <v>33240</v>
      </c>
      <c r="C47" s="13" t="s">
        <v>14</v>
      </c>
      <c r="D47" s="26" t="s">
        <v>86</v>
      </c>
      <c r="H47" s="21"/>
    </row>
    <row r="48" spans="1:9" ht="22.5" customHeight="1">
      <c r="A48" s="11">
        <v>44447</v>
      </c>
      <c r="B48" s="12">
        <v>14108</v>
      </c>
      <c r="C48" s="13" t="s">
        <v>14</v>
      </c>
      <c r="D48" s="26" t="s">
        <v>88</v>
      </c>
      <c r="H48" s="21"/>
    </row>
    <row r="49" spans="1:12" ht="22.5" customHeight="1">
      <c r="A49" s="11">
        <v>44461</v>
      </c>
      <c r="B49" s="12">
        <v>103630</v>
      </c>
      <c r="C49" s="13" t="s">
        <v>14</v>
      </c>
      <c r="D49" s="26" t="s">
        <v>87</v>
      </c>
      <c r="H49" s="21"/>
    </row>
    <row r="50" spans="1:12" ht="29.25" customHeight="1">
      <c r="A50" s="14" t="s">
        <v>5</v>
      </c>
      <c r="B50" s="15">
        <f>SUM(B47:B49)</f>
        <v>150978</v>
      </c>
      <c r="C50" s="32"/>
      <c r="D50" s="33"/>
      <c r="G50" s="21"/>
    </row>
    <row r="51" spans="1:12" ht="15" customHeight="1">
      <c r="A51" s="39" t="s">
        <v>7</v>
      </c>
      <c r="B51" s="39"/>
      <c r="C51" s="39"/>
      <c r="D51" s="39"/>
      <c r="E51" s="36"/>
      <c r="F51" s="36"/>
      <c r="G51" s="36"/>
      <c r="H51" s="36"/>
      <c r="I51" s="36"/>
      <c r="J51" s="36"/>
      <c r="K51" s="36"/>
      <c r="L51" s="36"/>
    </row>
    <row r="52" spans="1:12" ht="15" customHeight="1">
      <c r="A52" s="18">
        <v>44469</v>
      </c>
      <c r="B52" s="29">
        <v>879074.53</v>
      </c>
      <c r="C52" s="31"/>
      <c r="D52" s="31"/>
      <c r="E52" s="25"/>
      <c r="F52" s="25"/>
      <c r="G52" s="25"/>
      <c r="H52" s="25"/>
      <c r="I52" s="25"/>
      <c r="J52" s="25"/>
      <c r="K52" s="25"/>
      <c r="L52" s="25"/>
    </row>
    <row r="53" spans="1:12">
      <c r="A53" s="19" t="s">
        <v>6</v>
      </c>
      <c r="B53" s="16">
        <f>B34+B42+B45+B50+B52</f>
        <v>18271762.48</v>
      </c>
      <c r="C53" s="17"/>
      <c r="D53" s="17"/>
    </row>
    <row r="54" spans="1:12">
      <c r="E54" s="20"/>
      <c r="F54" s="20"/>
      <c r="G54" s="20"/>
      <c r="H54" s="20"/>
    </row>
    <row r="55" spans="1:12">
      <c r="B55" s="30"/>
      <c r="E55" s="20"/>
      <c r="F55" s="20"/>
      <c r="G55" s="20"/>
      <c r="H55" s="20"/>
    </row>
    <row r="56" spans="1:12">
      <c r="E56" s="20"/>
      <c r="F56" s="20"/>
      <c r="G56" s="20"/>
      <c r="H56" s="20"/>
      <c r="L56" s="9" t="s">
        <v>9</v>
      </c>
    </row>
    <row r="57" spans="1:12">
      <c r="B57" s="21"/>
    </row>
    <row r="58" spans="1:12">
      <c r="B58" s="21"/>
    </row>
    <row r="59" spans="1:12">
      <c r="C59" s="21"/>
      <c r="D59" s="21"/>
      <c r="E59" s="21"/>
    </row>
    <row r="60" spans="1:12">
      <c r="C60" s="21"/>
      <c r="D60" s="21"/>
      <c r="E60" s="21"/>
    </row>
    <row r="61" spans="1:12">
      <c r="C61" s="21"/>
      <c r="D61" s="21"/>
      <c r="E61" s="21"/>
    </row>
    <row r="62" spans="1:12">
      <c r="C62" s="21"/>
      <c r="D62" s="21"/>
      <c r="E62" s="21"/>
    </row>
    <row r="63" spans="1:12">
      <c r="C63" s="21"/>
      <c r="D63" s="21"/>
      <c r="E63" s="21"/>
      <c r="F63" s="21"/>
    </row>
    <row r="64" spans="1:12">
      <c r="D64" s="21"/>
    </row>
    <row r="65" spans="4:5">
      <c r="D65" s="21"/>
      <c r="E65" s="21"/>
    </row>
    <row r="66" spans="4:5">
      <c r="D66" s="21"/>
    </row>
    <row r="67" spans="4:5">
      <c r="D67" s="21"/>
    </row>
  </sheetData>
  <mergeCells count="8">
    <mergeCell ref="I51:L51"/>
    <mergeCell ref="C1:D1"/>
    <mergeCell ref="A51:D51"/>
    <mergeCell ref="A3:D3"/>
    <mergeCell ref="E51:H51"/>
    <mergeCell ref="A35:D35"/>
    <mergeCell ref="A46:D46"/>
    <mergeCell ref="A43:D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4"/>
      <c r="B1" s="44"/>
      <c r="C1" s="45" t="s">
        <v>23</v>
      </c>
      <c r="D1" s="4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7" t="s">
        <v>7</v>
      </c>
      <c r="B3" s="47"/>
      <c r="C3" s="47"/>
      <c r="D3" s="47"/>
    </row>
    <row r="4" spans="1:4">
      <c r="A4" s="3">
        <v>44469</v>
      </c>
      <c r="B4" s="7">
        <v>31395.48</v>
      </c>
      <c r="C4" s="6"/>
      <c r="D4" s="6"/>
    </row>
    <row r="5" spans="1:4">
      <c r="A5" s="5" t="s">
        <v>6</v>
      </c>
      <c r="B5" s="4">
        <f>B4</f>
        <v>31395.48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4" sqref="B4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4"/>
      <c r="B1" s="44"/>
      <c r="C1" s="45" t="s">
        <v>24</v>
      </c>
      <c r="D1" s="4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7" t="s">
        <v>7</v>
      </c>
      <c r="B3" s="47"/>
      <c r="C3" s="47"/>
      <c r="D3" s="47"/>
    </row>
    <row r="4" spans="1:4">
      <c r="A4" s="3">
        <v>44469</v>
      </c>
      <c r="B4" s="28">
        <v>252773.94</v>
      </c>
      <c r="C4" s="2"/>
      <c r="D4" s="2"/>
    </row>
    <row r="5" spans="1:4">
      <c r="A5" s="5" t="s">
        <v>6</v>
      </c>
      <c r="B5" s="4">
        <f>B4</f>
        <v>252773.94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B7" sqref="B7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4"/>
      <c r="B1" s="44"/>
      <c r="C1" s="48" t="s">
        <v>25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7" t="s">
        <v>12</v>
      </c>
      <c r="B3" s="47"/>
      <c r="C3" s="47" t="s">
        <v>7</v>
      </c>
      <c r="D3" s="47"/>
    </row>
    <row r="4" spans="1:4" ht="15.75">
      <c r="A4" s="3">
        <v>44469</v>
      </c>
      <c r="B4" s="8">
        <v>765229.9</v>
      </c>
      <c r="C4" s="27" t="s">
        <v>13</v>
      </c>
      <c r="D4" s="1"/>
    </row>
    <row r="5" spans="1:4">
      <c r="A5" s="47" t="s">
        <v>7</v>
      </c>
      <c r="B5" s="47"/>
      <c r="C5" s="47" t="s">
        <v>7</v>
      </c>
      <c r="D5" s="47"/>
    </row>
    <row r="6" spans="1:4">
      <c r="A6" s="3">
        <v>44469</v>
      </c>
      <c r="B6" s="8">
        <v>696721.87</v>
      </c>
      <c r="C6" s="2"/>
      <c r="D6" s="2"/>
    </row>
    <row r="7" spans="1:4">
      <c r="A7" s="5" t="s">
        <v>6</v>
      </c>
      <c r="B7" s="4">
        <f>B4+B6</f>
        <v>1461951.77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4" sqref="B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48" t="s">
        <v>26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3">
        <v>44469</v>
      </c>
      <c r="B3" s="24">
        <v>250900.54</v>
      </c>
      <c r="C3" s="22" t="s">
        <v>7</v>
      </c>
      <c r="D3" s="1"/>
    </row>
    <row r="4" spans="1:4">
      <c r="A4" s="5" t="s">
        <v>6</v>
      </c>
      <c r="B4" s="4">
        <f>SUM(B3:B3)</f>
        <v>250900.54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2021-11-01T13:30:31Z</dcterms:modified>
</cp:coreProperties>
</file>